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8724" firstSheet="1" activeTab="5"/>
  </bookViews>
  <sheets>
    <sheet name="TECNICO" sheetId="1" r:id="rId1"/>
    <sheet name="AFFARI GENERALI" sheetId="2" r:id="rId2"/>
    <sheet name="DEMOGRAFICO" sheetId="3" r:id="rId3"/>
    <sheet name="SOCIO ASSISTENZIALE" sheetId="4" r:id="rId4"/>
    <sheet name="ECONOMICO FINANZIARIO" sheetId="5" r:id="rId5"/>
    <sheet name="altro " sheetId="6" r:id="rId6"/>
    <sheet name="tab. comparazione" sheetId="7" r:id="rId7"/>
  </sheets>
  <definedNames>
    <definedName name="_xlnm.Print_Area" localSheetId="1">'AFFARI GENERALI'!$A$1:$I$25</definedName>
    <definedName name="_xlnm.Print_Area" localSheetId="5">'altro '!$A$1:$H$22</definedName>
    <definedName name="_xlnm.Print_Area" localSheetId="2">'DEMOGRAFICO'!$A$1:$I$22</definedName>
    <definedName name="_xlnm.Print_Area" localSheetId="4">'ECONOMICO FINANZIARIO'!$A$1:$H$22</definedName>
    <definedName name="_xlnm.Print_Area" localSheetId="3">'SOCIO ASSISTENZIALE'!$A$1:$I$22</definedName>
    <definedName name="_xlnm.Print_Area" localSheetId="0">'TECNICO'!$A$1:$I$23</definedName>
  </definedNames>
  <calcPr fullCalcOnLoad="1"/>
</workbook>
</file>

<file path=xl/comments1.xml><?xml version="1.0" encoding="utf-8"?>
<comments xmlns="http://schemas.openxmlformats.org/spreadsheetml/2006/main">
  <authors>
    <author>Quaranta Simona</author>
  </authors>
  <commentList>
    <comment ref="D4" authorId="0">
      <text>
        <r>
          <rPr>
            <b/>
            <i/>
            <vertAlign val="subscript"/>
            <sz val="10"/>
            <rFont val="Tahoma"/>
            <family val="2"/>
          </rPr>
          <t>INDICA L'IMPORTANZA CHE L'OBIETTIVO RICOPRE PER LA GIUNTA</t>
        </r>
        <r>
          <rPr>
            <sz val="10"/>
            <rFont val="Tahoma"/>
            <family val="0"/>
          </rPr>
          <t xml:space="preserve">
</t>
        </r>
      </text>
    </comment>
    <comment ref="E4" authorId="0">
      <text>
        <r>
          <rPr>
            <b/>
            <i/>
            <vertAlign val="subscript"/>
            <sz val="10"/>
            <rFont val="Tahoma"/>
            <family val="2"/>
          </rPr>
          <t xml:space="preserve">INDICA LA COMPLESSITA' DELL'OBIETTIVO DAL PUNTO DI VISTA DEL RESPONSABILE
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F4" authorId="0">
      <text>
        <r>
          <rPr>
            <b/>
            <i/>
            <vertAlign val="subscript"/>
            <sz val="10"/>
            <rFont val="Tahoma"/>
            <family val="2"/>
          </rPr>
          <t xml:space="preserve">INDICA L'IMPATTO CHE L'OBIETTIVO AVRA' SULL'ESTERNO
</t>
        </r>
      </text>
    </comment>
    <comment ref="H4" authorId="0">
      <text>
        <r>
          <rPr>
            <b/>
            <i/>
            <vertAlign val="subscript"/>
            <sz val="10"/>
            <rFont val="Tahoma"/>
            <family val="2"/>
          </rPr>
          <t>INDICARE LA PERCENTUALE DI RAGGIUNGIMENTO DELL'OBIETTIVO DAL PUNTO DI VISTA QUANTITATIVO 0-25-50-75-100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Quaranta Simona</author>
  </authors>
  <commentList>
    <comment ref="E4" authorId="0">
      <text>
        <r>
          <rPr>
            <b/>
            <i/>
            <vertAlign val="subscript"/>
            <sz val="10"/>
            <rFont val="Tahoma"/>
            <family val="2"/>
          </rPr>
          <t xml:space="preserve">INDICA LA COMPLESSITA' DELL'OBIETTIVO DAL PUNTO DI VISTA DEL RESPONSABILE
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F4" authorId="0">
      <text>
        <r>
          <rPr>
            <b/>
            <i/>
            <vertAlign val="subscript"/>
            <sz val="10"/>
            <rFont val="Tahoma"/>
            <family val="2"/>
          </rPr>
          <t xml:space="preserve">INDICA L'IMPATTO CHE L'OBIETTIVO AVRA' SULL'ESTERNO
</t>
        </r>
      </text>
    </comment>
    <comment ref="H4" authorId="0">
      <text>
        <r>
          <rPr>
            <b/>
            <i/>
            <vertAlign val="subscript"/>
            <sz val="10"/>
            <rFont val="Tahoma"/>
            <family val="2"/>
          </rPr>
          <t>INDICARE LA PERCENTUALE DI RAGGIUNGIMENTO DELL'OBIETTIVO DAL PUNTO DI VISTA QUANTITATIVO 0-25-50-75-100</t>
        </r>
        <r>
          <rPr>
            <sz val="10"/>
            <rFont val="Tahoma"/>
            <family val="0"/>
          </rPr>
          <t xml:space="preserve">
</t>
        </r>
      </text>
    </comment>
    <comment ref="D4" authorId="0">
      <text>
        <r>
          <rPr>
            <b/>
            <i/>
            <vertAlign val="subscript"/>
            <sz val="10"/>
            <rFont val="Tahoma"/>
            <family val="2"/>
          </rPr>
          <t>INDICA L'IMPORTANZA CHE L'OBIETTIVO RICOPRE PER LA GIUNTA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Quaranta Simona</author>
  </authors>
  <commentList>
    <comment ref="E4" authorId="0">
      <text>
        <r>
          <rPr>
            <b/>
            <i/>
            <vertAlign val="subscript"/>
            <sz val="10"/>
            <rFont val="Tahoma"/>
            <family val="2"/>
          </rPr>
          <t xml:space="preserve">INDICA LA COMPLESSITA' DELL'OBIETTIVO DAL PUNTO DI VISTA DEL RESPONSABILE
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F4" authorId="0">
      <text>
        <r>
          <rPr>
            <b/>
            <i/>
            <vertAlign val="subscript"/>
            <sz val="10"/>
            <rFont val="Tahoma"/>
            <family val="2"/>
          </rPr>
          <t xml:space="preserve">INDICA L'IMPATTO CHE L'OBIETTIVO AVRA' SULL'ESTERNO
</t>
        </r>
      </text>
    </comment>
    <comment ref="H4" authorId="0">
      <text>
        <r>
          <rPr>
            <b/>
            <i/>
            <vertAlign val="subscript"/>
            <sz val="10"/>
            <rFont val="Tahoma"/>
            <family val="2"/>
          </rPr>
          <t>INDICARE LA PERCENTUALE DI RAGGIUNGIMENTO DELL'OBIETTIVO DAL PUNTO DI VISTA QUANTITATIVO 0-25-50-75-100</t>
        </r>
        <r>
          <rPr>
            <sz val="10"/>
            <rFont val="Tahoma"/>
            <family val="0"/>
          </rPr>
          <t xml:space="preserve">
</t>
        </r>
      </text>
    </comment>
    <comment ref="D4" authorId="0">
      <text>
        <r>
          <rPr>
            <b/>
            <i/>
            <vertAlign val="subscript"/>
            <sz val="10"/>
            <rFont val="Tahoma"/>
            <family val="2"/>
          </rPr>
          <t>INDICA L'IMPORTANZA CHE L'OBIETTIVO RICOPRE PER LA GIUNTA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Quaranta Simona</author>
  </authors>
  <commentList>
    <comment ref="E4" authorId="0">
      <text>
        <r>
          <rPr>
            <b/>
            <i/>
            <vertAlign val="subscript"/>
            <sz val="10"/>
            <rFont val="Tahoma"/>
            <family val="2"/>
          </rPr>
          <t xml:space="preserve">INDICA LA COMPLESSITA' DELL'OBIETTIVO DAL PUNTO DI VISTA DEL RESPONSABILE
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F4" authorId="0">
      <text>
        <r>
          <rPr>
            <b/>
            <i/>
            <vertAlign val="subscript"/>
            <sz val="10"/>
            <rFont val="Tahoma"/>
            <family val="2"/>
          </rPr>
          <t xml:space="preserve">INDICA L'IMPATTO CHE L'OBIETTIVO AVRA' SULL'ESTERNO
</t>
        </r>
      </text>
    </comment>
    <comment ref="H4" authorId="0">
      <text>
        <r>
          <rPr>
            <b/>
            <i/>
            <vertAlign val="subscript"/>
            <sz val="10"/>
            <rFont val="Tahoma"/>
            <family val="2"/>
          </rPr>
          <t>INDICARE LA PERCENTUALE DI RAGGIUNGIMENTO DELL'OBIETTIVO DAL PUNTO DI VISTA QUANTITATIVO da o a 100</t>
        </r>
        <r>
          <rPr>
            <sz val="10"/>
            <rFont val="Tahoma"/>
            <family val="0"/>
          </rPr>
          <t xml:space="preserve">
</t>
        </r>
      </text>
    </comment>
    <comment ref="D4" authorId="0">
      <text>
        <r>
          <rPr>
            <b/>
            <i/>
            <vertAlign val="subscript"/>
            <sz val="10"/>
            <rFont val="Tahoma"/>
            <family val="2"/>
          </rPr>
          <t>INDICA L'IMPORTANZA CHE L'OBIETTIVO RICOPRE PER LA GIUNTA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Quaranta Simona</author>
  </authors>
  <commentList>
    <comment ref="E4" authorId="0">
      <text>
        <r>
          <rPr>
            <b/>
            <i/>
            <vertAlign val="subscript"/>
            <sz val="10"/>
            <rFont val="Tahoma"/>
            <family val="2"/>
          </rPr>
          <t xml:space="preserve">INDICA LA COMPLESSITA' DELL'OBIETTIVO DAL PUNTO DI VISTA DEL RESPONSABILE
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F4" authorId="0">
      <text>
        <r>
          <rPr>
            <b/>
            <i/>
            <vertAlign val="subscript"/>
            <sz val="10"/>
            <rFont val="Tahoma"/>
            <family val="2"/>
          </rPr>
          <t xml:space="preserve">INDICA L'IMPATTO CHE L'OBIETTIVO AVRA' SULL'ESTERNO
</t>
        </r>
      </text>
    </comment>
    <comment ref="H4" authorId="0">
      <text>
        <r>
          <rPr>
            <b/>
            <i/>
            <vertAlign val="subscript"/>
            <sz val="10"/>
            <rFont val="Tahoma"/>
            <family val="2"/>
          </rPr>
          <t>INDICARE LA PERCENTUALE DI RAGGIUNGIMENTO DELL'OBIETTIVO DAL PUNTO DI VISTA QUANTITATIVO 0-25-50-75-100</t>
        </r>
        <r>
          <rPr>
            <sz val="10"/>
            <rFont val="Tahoma"/>
            <family val="0"/>
          </rPr>
          <t xml:space="preserve">
</t>
        </r>
      </text>
    </comment>
    <comment ref="D4" authorId="0">
      <text>
        <r>
          <rPr>
            <b/>
            <i/>
            <vertAlign val="subscript"/>
            <sz val="10"/>
            <rFont val="Tahoma"/>
            <family val="2"/>
          </rPr>
          <t>INDICA L'IMPORTANZA CHE L'OBIETTIVO RICOPRE PER LA GIUNTA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Quaranta Simona</author>
  </authors>
  <commentList>
    <comment ref="D4" authorId="0">
      <text>
        <r>
          <rPr>
            <b/>
            <i/>
            <vertAlign val="subscript"/>
            <sz val="10"/>
            <rFont val="Tahoma"/>
            <family val="2"/>
          </rPr>
          <t>INDICA L'IMPORTANZA CHE L'OBIETTIVO RICOPRE PER LA GIUNTA</t>
        </r>
        <r>
          <rPr>
            <sz val="10"/>
            <rFont val="Tahoma"/>
            <family val="0"/>
          </rPr>
          <t xml:space="preserve">
</t>
        </r>
      </text>
    </comment>
    <comment ref="E4" authorId="0">
      <text>
        <r>
          <rPr>
            <b/>
            <i/>
            <vertAlign val="subscript"/>
            <sz val="10"/>
            <rFont val="Tahoma"/>
            <family val="2"/>
          </rPr>
          <t xml:space="preserve">INDICA LA COMPLESSITA' DELL'OBIETTIVO DAL PUNTO DI VISTA DEL RESPONSABILE
</t>
        </r>
        <r>
          <rPr>
            <b/>
            <sz val="10"/>
            <rFont val="Tahoma"/>
            <family val="0"/>
          </rPr>
          <t xml:space="preserve">
</t>
        </r>
        <r>
          <rPr>
            <sz val="10"/>
            <rFont val="Tahoma"/>
            <family val="0"/>
          </rPr>
          <t xml:space="preserve">
</t>
        </r>
      </text>
    </comment>
    <comment ref="F4" authorId="0">
      <text>
        <r>
          <rPr>
            <b/>
            <i/>
            <vertAlign val="subscript"/>
            <sz val="10"/>
            <rFont val="Tahoma"/>
            <family val="2"/>
          </rPr>
          <t xml:space="preserve">INDICA L'IMPATTO CHE L'OBIETTIVO AVRA' SULL'ESTERNO
</t>
        </r>
      </text>
    </comment>
    <comment ref="H4" authorId="0">
      <text>
        <r>
          <rPr>
            <b/>
            <i/>
            <vertAlign val="subscript"/>
            <sz val="10"/>
            <rFont val="Tahoma"/>
            <family val="2"/>
          </rPr>
          <t>INDICARE LA PERCENTUALE DI RAGGIUNGIMENTO DELL'OBIETTIVO DAL PUNTO DI VISTA QUANTITATIVO 0-25-50-75-100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<sst xmlns="http://schemas.openxmlformats.org/spreadsheetml/2006/main" count="188" uniqueCount="29">
  <si>
    <t>VALORE ATTESO</t>
  </si>
  <si>
    <t>RISULTATI</t>
  </si>
  <si>
    <t>DESCRIZIONE OBIETTIVO</t>
  </si>
  <si>
    <t>COMPLESSITA' Alta-Media-Bassa</t>
  </si>
  <si>
    <t>%</t>
  </si>
  <si>
    <t>PUNTI</t>
  </si>
  <si>
    <t>IMPATTO ESTERNO         Alta-Media-Bassa</t>
  </si>
  <si>
    <t>PUNTEGGIO OTTENUTO</t>
  </si>
  <si>
    <t>PERCENTUALE DI RAGGIUNGIMENTO QUANTITATIVO</t>
  </si>
  <si>
    <t>CENTRO DI RESPONSABILITA'</t>
  </si>
  <si>
    <t>RESPONSABILE</t>
  </si>
  <si>
    <t>NUMERO OBIETTIVI ASSEGNATI</t>
  </si>
  <si>
    <t>PERCENTUALE SU TOTALE OBIETIVI ASSEGNATI</t>
  </si>
  <si>
    <t>AFFARI GENERALI</t>
  </si>
  <si>
    <t>DEMOGRAFICO</t>
  </si>
  <si>
    <t>ECONOMICO FINANZIARIO</t>
  </si>
  <si>
    <t>SOCIO ASSISTENZIALE</t>
  </si>
  <si>
    <t>TECNICO</t>
  </si>
  <si>
    <t>a</t>
  </si>
  <si>
    <t>PESO</t>
  </si>
  <si>
    <t>GRADO DI RAGGIUNGIMENTO  DELL'OBIETTIVO</t>
  </si>
  <si>
    <t>M</t>
  </si>
  <si>
    <t>A</t>
  </si>
  <si>
    <t>B</t>
  </si>
  <si>
    <t>PERCENTUALE DI RAGGIUNGIMENTO OBIETTIVI</t>
  </si>
  <si>
    <t xml:space="preserve">PERCENTUALE DI RAGGIUNGIMENTO RAPPORTATA AL PESO </t>
  </si>
  <si>
    <t>STRATEGICITA' :Alta-Media-Bassa</t>
  </si>
  <si>
    <t>esempio</t>
  </si>
  <si>
    <t>ALTRO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</si>
</sst>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0"/>
    <numFmt numFmtId="178" formatCode="0.000"/>
    <numFmt numFmtId="179" formatCode="0.0%"/>
    <numFmt numFmtId="180" formatCode="0.00000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i/>
      <vertAlign val="subscript"/>
      <sz val="10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vertAlign val="subscript"/>
      <sz val="14"/>
      <name val="Arial"/>
      <family val="2"/>
    </font>
    <font>
      <b/>
      <sz val="7"/>
      <name val="Tahoma"/>
      <family val="2"/>
    </font>
    <font>
      <b/>
      <sz val="7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textRotation="180" wrapText="1"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6" fillId="0" borderId="0" xfId="0" applyFont="1" applyAlignment="1">
      <alignment horizontal="center" wrapText="1"/>
    </xf>
    <xf numFmtId="0" fontId="5" fillId="36" borderId="10" xfId="0" applyFont="1" applyFill="1" applyBorder="1" applyAlignment="1">
      <alignment horizontal="center" vertical="center" textRotation="180" wrapText="1"/>
    </xf>
    <xf numFmtId="0" fontId="0" fillId="36" borderId="10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7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35" borderId="14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7" borderId="0" xfId="0" applyFill="1" applyAlignment="1">
      <alignment/>
    </xf>
    <xf numFmtId="0" fontId="8" fillId="36" borderId="10" xfId="0" applyFont="1" applyFill="1" applyBorder="1" applyAlignment="1">
      <alignment horizontal="center" vertical="center" textRotation="180" wrapText="1"/>
    </xf>
    <xf numFmtId="0" fontId="6" fillId="36" borderId="10" xfId="0" applyFont="1" applyFill="1" applyBorder="1" applyAlignment="1">
      <alignment horizontal="center" vertical="center" textRotation="180" wrapText="1"/>
    </xf>
    <xf numFmtId="0" fontId="0" fillId="33" borderId="0" xfId="0" applyFill="1" applyAlignment="1">
      <alignment/>
    </xf>
    <xf numFmtId="0" fontId="0" fillId="36" borderId="10" xfId="0" applyFill="1" applyBorder="1" applyAlignment="1">
      <alignment/>
    </xf>
    <xf numFmtId="9" fontId="0" fillId="37" borderId="0" xfId="48" applyFill="1" applyAlignment="1">
      <alignment horizontal="center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0" fillId="37" borderId="0" xfId="48" applyNumberFormat="1" applyFont="1" applyFill="1" applyAlignment="1">
      <alignment horizontal="center"/>
    </xf>
    <xf numFmtId="0" fontId="0" fillId="37" borderId="0" xfId="0" applyFont="1" applyFill="1" applyAlignment="1">
      <alignment/>
    </xf>
    <xf numFmtId="10" fontId="0" fillId="37" borderId="0" xfId="48" applyNumberFormat="1" applyFont="1" applyFill="1" applyAlignment="1">
      <alignment horizontal="center"/>
    </xf>
    <xf numFmtId="2" fontId="0" fillId="37" borderId="0" xfId="48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0" fillId="35" borderId="14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left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9" fillId="35" borderId="17" xfId="0" applyFont="1" applyFill="1" applyBorder="1" applyAlignment="1">
      <alignment horizontal="left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10" fillId="35" borderId="14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vertical="center" wrapText="1"/>
    </xf>
    <xf numFmtId="0" fontId="10" fillId="35" borderId="16" xfId="0" applyFont="1" applyFill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581025</xdr:colOff>
      <xdr:row>3</xdr:row>
      <xdr:rowOff>66675</xdr:rowOff>
    </xdr:from>
    <xdr:to>
      <xdr:col>17</xdr:col>
      <xdr:colOff>133350</xdr:colOff>
      <xdr:row>18</xdr:row>
      <xdr:rowOff>57150</xdr:rowOff>
    </xdr:to>
    <xdr:sp>
      <xdr:nvSpPr>
        <xdr:cNvPr id="1" name="Rectangle 9"/>
        <xdr:cNvSpPr>
          <a:spLocks/>
        </xdr:cNvSpPr>
      </xdr:nvSpPr>
      <xdr:spPr>
        <a:xfrm>
          <a:off x="8610600" y="552450"/>
          <a:ext cx="1200150" cy="7496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3</xdr:row>
      <xdr:rowOff>9525</xdr:rowOff>
    </xdr:from>
    <xdr:to>
      <xdr:col>17</xdr:col>
      <xdr:colOff>152400</xdr:colOff>
      <xdr:row>18</xdr:row>
      <xdr:rowOff>323850</xdr:rowOff>
    </xdr:to>
    <xdr:sp>
      <xdr:nvSpPr>
        <xdr:cNvPr id="1" name="Rectangle 8"/>
        <xdr:cNvSpPr>
          <a:spLocks/>
        </xdr:cNvSpPr>
      </xdr:nvSpPr>
      <xdr:spPr>
        <a:xfrm>
          <a:off x="8629650" y="495300"/>
          <a:ext cx="1200150" cy="6534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123825</xdr:rowOff>
    </xdr:from>
    <xdr:to>
      <xdr:col>17</xdr:col>
      <xdr:colOff>161925</xdr:colOff>
      <xdr:row>15</xdr:row>
      <xdr:rowOff>95250</xdr:rowOff>
    </xdr:to>
    <xdr:sp>
      <xdr:nvSpPr>
        <xdr:cNvPr id="1" name="Rectangle 8"/>
        <xdr:cNvSpPr>
          <a:spLocks/>
        </xdr:cNvSpPr>
      </xdr:nvSpPr>
      <xdr:spPr>
        <a:xfrm>
          <a:off x="8639175" y="609600"/>
          <a:ext cx="1200150" cy="516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533400</xdr:colOff>
      <xdr:row>3</xdr:row>
      <xdr:rowOff>76200</xdr:rowOff>
    </xdr:from>
    <xdr:to>
      <xdr:col>17</xdr:col>
      <xdr:colOff>85725</xdr:colOff>
      <xdr:row>15</xdr:row>
      <xdr:rowOff>57150</xdr:rowOff>
    </xdr:to>
    <xdr:sp>
      <xdr:nvSpPr>
        <xdr:cNvPr id="1" name="Rectangle 8"/>
        <xdr:cNvSpPr>
          <a:spLocks/>
        </xdr:cNvSpPr>
      </xdr:nvSpPr>
      <xdr:spPr>
        <a:xfrm>
          <a:off x="8562975" y="561975"/>
          <a:ext cx="1200150" cy="582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3</xdr:row>
      <xdr:rowOff>66675</xdr:rowOff>
    </xdr:from>
    <xdr:to>
      <xdr:col>16</xdr:col>
      <xdr:colOff>133350</xdr:colOff>
      <xdr:row>15</xdr:row>
      <xdr:rowOff>57150</xdr:rowOff>
    </xdr:to>
    <xdr:sp>
      <xdr:nvSpPr>
        <xdr:cNvPr id="1" name="Rectangle 8"/>
        <xdr:cNvSpPr>
          <a:spLocks/>
        </xdr:cNvSpPr>
      </xdr:nvSpPr>
      <xdr:spPr>
        <a:xfrm>
          <a:off x="8010525" y="552450"/>
          <a:ext cx="1190625" cy="518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590550</xdr:colOff>
      <xdr:row>3</xdr:row>
      <xdr:rowOff>66675</xdr:rowOff>
    </xdr:from>
    <xdr:to>
      <xdr:col>16</xdr:col>
      <xdr:colOff>133350</xdr:colOff>
      <xdr:row>15</xdr:row>
      <xdr:rowOff>57150</xdr:rowOff>
    </xdr:to>
    <xdr:sp>
      <xdr:nvSpPr>
        <xdr:cNvPr id="1" name="Rectangle 8"/>
        <xdr:cNvSpPr>
          <a:spLocks/>
        </xdr:cNvSpPr>
      </xdr:nvSpPr>
      <xdr:spPr>
        <a:xfrm>
          <a:off x="8010525" y="552450"/>
          <a:ext cx="1190625" cy="518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3" width="14.28125" style="0" customWidth="1"/>
    <col min="4" max="6" width="7.57421875" style="0" customWidth="1"/>
    <col min="14" max="16" width="2.421875" style="0" customWidth="1"/>
    <col min="17" max="17" width="8.28125" style="0" customWidth="1"/>
  </cols>
  <sheetData>
    <row r="1" spans="1:3" ht="12.75">
      <c r="A1" t="s">
        <v>9</v>
      </c>
      <c r="C1" s="25" t="s">
        <v>17</v>
      </c>
    </row>
    <row r="2" ht="12.75">
      <c r="A2" t="s">
        <v>10</v>
      </c>
    </row>
    <row r="4" spans="1:17" ht="126" customHeight="1">
      <c r="A4" s="43" t="s">
        <v>2</v>
      </c>
      <c r="B4" s="44"/>
      <c r="C4" s="45"/>
      <c r="D4" s="5" t="s">
        <v>26</v>
      </c>
      <c r="E4" s="5" t="s">
        <v>3</v>
      </c>
      <c r="F4" s="5" t="s">
        <v>6</v>
      </c>
      <c r="G4" s="9" t="s">
        <v>19</v>
      </c>
      <c r="H4" s="5" t="s">
        <v>20</v>
      </c>
      <c r="I4" s="9" t="s">
        <v>7</v>
      </c>
      <c r="N4" s="35" t="s">
        <v>1</v>
      </c>
      <c r="O4" s="35"/>
      <c r="P4" s="35"/>
      <c r="Q4" s="8" t="s">
        <v>0</v>
      </c>
    </row>
    <row r="5" spans="1:9" ht="12.75">
      <c r="A5" s="46"/>
      <c r="B5" s="47"/>
      <c r="C5" s="48"/>
      <c r="D5" s="4"/>
      <c r="E5" s="4"/>
      <c r="F5" s="4"/>
      <c r="G5" s="12" t="s">
        <v>5</v>
      </c>
      <c r="H5" s="1" t="s">
        <v>4</v>
      </c>
      <c r="I5" s="10"/>
    </row>
    <row r="6" spans="1:17" ht="27" customHeight="1">
      <c r="A6" s="39"/>
      <c r="B6" s="40"/>
      <c r="C6" s="41"/>
      <c r="D6" s="13" t="s">
        <v>18</v>
      </c>
      <c r="E6" s="13" t="s">
        <v>18</v>
      </c>
      <c r="F6" s="13" t="s">
        <v>18</v>
      </c>
      <c r="G6" s="10">
        <f>Q6</f>
        <v>125</v>
      </c>
      <c r="H6" s="13">
        <v>100</v>
      </c>
      <c r="I6" s="10">
        <f>(H6*G6)/100</f>
        <v>125</v>
      </c>
      <c r="N6" s="3">
        <f aca="true" t="shared" si="0" ref="N6:N18">IF(D6="A",5,(IF(D6="M",3,(IF(D6="B",1,0)))))</f>
        <v>5</v>
      </c>
      <c r="O6" s="3">
        <f aca="true" t="shared" si="1" ref="O6:O18">IF(E6="A",5,(IF(E6="M",3,IF(E6="b",1,0))))</f>
        <v>5</v>
      </c>
      <c r="P6" s="3">
        <f aca="true" t="shared" si="2" ref="P6:P18">IF(F6="A",5,(IF(F6="M",3,IF(F6="B",1,0))))</f>
        <v>5</v>
      </c>
      <c r="Q6" s="2">
        <f aca="true" t="shared" si="3" ref="Q6:Q18">PRODUCT(N6:P6)</f>
        <v>125</v>
      </c>
    </row>
    <row r="7" spans="1:17" ht="27" customHeight="1">
      <c r="A7" s="39"/>
      <c r="B7" s="40"/>
      <c r="C7" s="41"/>
      <c r="D7" s="13" t="s">
        <v>21</v>
      </c>
      <c r="E7" s="13" t="s">
        <v>22</v>
      </c>
      <c r="F7" s="13" t="s">
        <v>23</v>
      </c>
      <c r="G7" s="10">
        <f aca="true" t="shared" si="4" ref="G7:G18">Q7</f>
        <v>15</v>
      </c>
      <c r="H7" s="13">
        <v>60</v>
      </c>
      <c r="I7" s="10">
        <f aca="true" t="shared" si="5" ref="I7:I18">(H7*G7)/100</f>
        <v>9</v>
      </c>
      <c r="N7" s="3">
        <f t="shared" si="0"/>
        <v>3</v>
      </c>
      <c r="O7" s="3">
        <f t="shared" si="1"/>
        <v>5</v>
      </c>
      <c r="P7" s="3">
        <f t="shared" si="2"/>
        <v>1</v>
      </c>
      <c r="Q7" s="2">
        <f t="shared" si="3"/>
        <v>15</v>
      </c>
    </row>
    <row r="8" spans="1:17" ht="27" customHeight="1">
      <c r="A8" s="36"/>
      <c r="B8" s="37"/>
      <c r="C8" s="38"/>
      <c r="D8" s="13" t="s">
        <v>23</v>
      </c>
      <c r="E8" s="13" t="s">
        <v>23</v>
      </c>
      <c r="F8" s="13" t="s">
        <v>23</v>
      </c>
      <c r="G8" s="10">
        <f t="shared" si="4"/>
        <v>1</v>
      </c>
      <c r="H8" s="13">
        <v>100</v>
      </c>
      <c r="I8" s="10">
        <f t="shared" si="5"/>
        <v>1</v>
      </c>
      <c r="N8" s="3">
        <f t="shared" si="0"/>
        <v>1</v>
      </c>
      <c r="O8" s="3">
        <f t="shared" si="1"/>
        <v>1</v>
      </c>
      <c r="P8" s="3">
        <f t="shared" si="2"/>
        <v>1</v>
      </c>
      <c r="Q8" s="2">
        <f t="shared" si="3"/>
        <v>1</v>
      </c>
    </row>
    <row r="9" spans="1:17" ht="34.5" customHeight="1">
      <c r="A9" s="36"/>
      <c r="B9" s="37"/>
      <c r="C9" s="38"/>
      <c r="D9" s="13"/>
      <c r="E9" s="13"/>
      <c r="F9" s="13"/>
      <c r="G9" s="10">
        <f t="shared" si="4"/>
        <v>0</v>
      </c>
      <c r="H9" s="13"/>
      <c r="I9" s="10">
        <f t="shared" si="5"/>
        <v>0</v>
      </c>
      <c r="N9" s="3">
        <f t="shared" si="0"/>
        <v>0</v>
      </c>
      <c r="O9" s="3">
        <f t="shared" si="1"/>
        <v>0</v>
      </c>
      <c r="P9" s="3">
        <f t="shared" si="2"/>
        <v>0</v>
      </c>
      <c r="Q9" s="2">
        <f t="shared" si="3"/>
        <v>0</v>
      </c>
    </row>
    <row r="10" spans="1:17" ht="41.25" customHeight="1">
      <c r="A10" s="36"/>
      <c r="B10" s="37"/>
      <c r="C10" s="38"/>
      <c r="D10" s="13"/>
      <c r="E10" s="13"/>
      <c r="F10" s="13"/>
      <c r="G10" s="10">
        <f t="shared" si="4"/>
        <v>0</v>
      </c>
      <c r="H10" s="13"/>
      <c r="I10" s="10">
        <f t="shared" si="5"/>
        <v>0</v>
      </c>
      <c r="N10" s="3">
        <f t="shared" si="0"/>
        <v>0</v>
      </c>
      <c r="O10" s="3">
        <f t="shared" si="1"/>
        <v>0</v>
      </c>
      <c r="P10" s="3">
        <f t="shared" si="2"/>
        <v>0</v>
      </c>
      <c r="Q10" s="2">
        <f t="shared" si="3"/>
        <v>0</v>
      </c>
    </row>
    <row r="11" spans="1:17" ht="27" customHeight="1">
      <c r="A11" s="36"/>
      <c r="B11" s="37"/>
      <c r="C11" s="38"/>
      <c r="D11" s="13"/>
      <c r="E11" s="13"/>
      <c r="F11" s="13"/>
      <c r="G11" s="10">
        <f t="shared" si="4"/>
        <v>0</v>
      </c>
      <c r="H11" s="13"/>
      <c r="I11" s="10">
        <f t="shared" si="5"/>
        <v>0</v>
      </c>
      <c r="N11" s="3">
        <f t="shared" si="0"/>
        <v>0</v>
      </c>
      <c r="O11" s="3">
        <f t="shared" si="1"/>
        <v>0</v>
      </c>
      <c r="P11" s="3">
        <f t="shared" si="2"/>
        <v>0</v>
      </c>
      <c r="Q11" s="2">
        <f t="shared" si="3"/>
        <v>0</v>
      </c>
    </row>
    <row r="12" spans="1:17" ht="56.25" customHeight="1">
      <c r="A12" s="36"/>
      <c r="B12" s="37"/>
      <c r="C12" s="38"/>
      <c r="D12" s="13"/>
      <c r="E12" s="13"/>
      <c r="F12" s="13"/>
      <c r="G12" s="10">
        <f t="shared" si="4"/>
        <v>0</v>
      </c>
      <c r="H12" s="13"/>
      <c r="I12" s="10">
        <f t="shared" si="5"/>
        <v>0</v>
      </c>
      <c r="N12" s="3">
        <f t="shared" si="0"/>
        <v>0</v>
      </c>
      <c r="O12" s="3">
        <f t="shared" si="1"/>
        <v>0</v>
      </c>
      <c r="P12" s="3">
        <f t="shared" si="2"/>
        <v>0</v>
      </c>
      <c r="Q12" s="2">
        <f t="shared" si="3"/>
        <v>0</v>
      </c>
    </row>
    <row r="13" spans="1:17" ht="37.5" customHeight="1">
      <c r="A13" s="36"/>
      <c r="B13" s="37"/>
      <c r="C13" s="38"/>
      <c r="D13" s="13"/>
      <c r="E13" s="13"/>
      <c r="F13" s="13"/>
      <c r="G13" s="10">
        <f t="shared" si="4"/>
        <v>0</v>
      </c>
      <c r="H13" s="13"/>
      <c r="I13" s="10">
        <f t="shared" si="5"/>
        <v>0</v>
      </c>
      <c r="N13" s="3">
        <f t="shared" si="0"/>
        <v>0</v>
      </c>
      <c r="O13" s="3">
        <f t="shared" si="1"/>
        <v>0</v>
      </c>
      <c r="P13" s="3">
        <f t="shared" si="2"/>
        <v>0</v>
      </c>
      <c r="Q13" s="2">
        <f t="shared" si="3"/>
        <v>0</v>
      </c>
    </row>
    <row r="14" spans="1:17" ht="48" customHeight="1">
      <c r="A14" s="36"/>
      <c r="B14" s="37"/>
      <c r="C14" s="38"/>
      <c r="D14" s="13"/>
      <c r="E14" s="13"/>
      <c r="F14" s="13"/>
      <c r="G14" s="10">
        <f t="shared" si="4"/>
        <v>0</v>
      </c>
      <c r="H14" s="13"/>
      <c r="I14" s="10">
        <f t="shared" si="5"/>
        <v>0</v>
      </c>
      <c r="N14" s="3">
        <f t="shared" si="0"/>
        <v>0</v>
      </c>
      <c r="O14" s="3">
        <f t="shared" si="1"/>
        <v>0</v>
      </c>
      <c r="P14" s="3">
        <f t="shared" si="2"/>
        <v>0</v>
      </c>
      <c r="Q14" s="2">
        <f t="shared" si="3"/>
        <v>0</v>
      </c>
    </row>
    <row r="15" spans="1:17" ht="32.25" customHeight="1">
      <c r="A15" s="36"/>
      <c r="B15" s="37"/>
      <c r="C15" s="38"/>
      <c r="D15" s="13"/>
      <c r="E15" s="13"/>
      <c r="F15" s="13"/>
      <c r="G15" s="10">
        <f t="shared" si="4"/>
        <v>0</v>
      </c>
      <c r="H15" s="13"/>
      <c r="I15" s="10">
        <f t="shared" si="5"/>
        <v>0</v>
      </c>
      <c r="N15" s="3">
        <f t="shared" si="0"/>
        <v>0</v>
      </c>
      <c r="O15" s="3">
        <f t="shared" si="1"/>
        <v>0</v>
      </c>
      <c r="P15" s="3">
        <f t="shared" si="2"/>
        <v>0</v>
      </c>
      <c r="Q15" s="2">
        <f t="shared" si="3"/>
        <v>0</v>
      </c>
    </row>
    <row r="16" spans="1:17" ht="27" customHeight="1">
      <c r="A16" s="36"/>
      <c r="B16" s="37"/>
      <c r="C16" s="38"/>
      <c r="D16" s="13"/>
      <c r="E16" s="13"/>
      <c r="F16" s="13"/>
      <c r="G16" s="10">
        <f t="shared" si="4"/>
        <v>0</v>
      </c>
      <c r="H16" s="13"/>
      <c r="I16" s="10">
        <f t="shared" si="5"/>
        <v>0</v>
      </c>
      <c r="N16" s="3">
        <f t="shared" si="0"/>
        <v>0</v>
      </c>
      <c r="O16" s="3">
        <f t="shared" si="1"/>
        <v>0</v>
      </c>
      <c r="P16" s="3">
        <f t="shared" si="2"/>
        <v>0</v>
      </c>
      <c r="Q16" s="2">
        <f t="shared" si="3"/>
        <v>0</v>
      </c>
    </row>
    <row r="17" spans="1:17" ht="34.5" customHeight="1">
      <c r="A17" s="36"/>
      <c r="B17" s="37"/>
      <c r="C17" s="38"/>
      <c r="D17" s="13"/>
      <c r="E17" s="13"/>
      <c r="F17" s="13"/>
      <c r="G17" s="10">
        <f t="shared" si="4"/>
        <v>0</v>
      </c>
      <c r="H17" s="13"/>
      <c r="I17" s="10">
        <f t="shared" si="5"/>
        <v>0</v>
      </c>
      <c r="N17" s="3">
        <f t="shared" si="0"/>
        <v>0</v>
      </c>
      <c r="O17" s="3">
        <f t="shared" si="1"/>
        <v>0</v>
      </c>
      <c r="P17" s="3">
        <f t="shared" si="2"/>
        <v>0</v>
      </c>
      <c r="Q17" s="2">
        <f t="shared" si="3"/>
        <v>0</v>
      </c>
    </row>
    <row r="18" spans="1:17" ht="33" customHeight="1">
      <c r="A18" s="36"/>
      <c r="B18" s="37"/>
      <c r="C18" s="38"/>
      <c r="D18" s="13"/>
      <c r="E18" s="13"/>
      <c r="F18" s="13"/>
      <c r="G18" s="10">
        <f t="shared" si="4"/>
        <v>0</v>
      </c>
      <c r="H18" s="13"/>
      <c r="I18" s="10">
        <f t="shared" si="5"/>
        <v>0</v>
      </c>
      <c r="N18" s="3">
        <f t="shared" si="0"/>
        <v>0</v>
      </c>
      <c r="O18" s="3">
        <f t="shared" si="1"/>
        <v>0</v>
      </c>
      <c r="P18" s="3">
        <f t="shared" si="2"/>
        <v>0</v>
      </c>
      <c r="Q18" s="2">
        <f t="shared" si="3"/>
        <v>0</v>
      </c>
    </row>
    <row r="19" spans="1:9" ht="16.5" customHeight="1">
      <c r="A19" s="42"/>
      <c r="B19" s="42"/>
      <c r="C19" s="42"/>
      <c r="G19" s="17">
        <f>SUM(G6:G18)</f>
        <v>141</v>
      </c>
      <c r="H19" s="26">
        <f>AVERAGE(H6:H18)</f>
        <v>86.66666666666667</v>
      </c>
      <c r="I19" s="17">
        <f>SUM(I6:I18)</f>
        <v>135</v>
      </c>
    </row>
    <row r="20" spans="1:3" ht="6.75" customHeight="1">
      <c r="A20" s="24"/>
      <c r="B20" s="24"/>
      <c r="C20" s="24"/>
    </row>
    <row r="21" spans="1:3" ht="12.75">
      <c r="A21" s="24"/>
      <c r="B21" s="24"/>
      <c r="C21" s="24"/>
    </row>
    <row r="22" spans="1:6" ht="12.75">
      <c r="A22" s="18" t="s">
        <v>24</v>
      </c>
      <c r="B22" s="18"/>
      <c r="C22" s="18"/>
      <c r="D22" s="18"/>
      <c r="E22" s="18"/>
      <c r="F22" s="27">
        <f>H19</f>
        <v>86.66666666666667</v>
      </c>
    </row>
    <row r="23" ht="12.75">
      <c r="F23" s="17"/>
    </row>
    <row r="24" spans="1:6" ht="12.75">
      <c r="A24" s="28" t="s">
        <v>25</v>
      </c>
      <c r="B24" s="18"/>
      <c r="C24" s="18"/>
      <c r="D24" s="18"/>
      <c r="E24" s="18"/>
      <c r="F24" s="29">
        <f>I19/G19</f>
        <v>0.9574468085106383</v>
      </c>
    </row>
  </sheetData>
  <sheetProtection/>
  <mergeCells count="17">
    <mergeCell ref="A19:C19"/>
    <mergeCell ref="A15:C15"/>
    <mergeCell ref="A16:C16"/>
    <mergeCell ref="A17:C17"/>
    <mergeCell ref="A18:C18"/>
    <mergeCell ref="A4:C4"/>
    <mergeCell ref="A13:C13"/>
    <mergeCell ref="A5:C5"/>
    <mergeCell ref="A14:C14"/>
    <mergeCell ref="N4:P4"/>
    <mergeCell ref="A10:C10"/>
    <mergeCell ref="A11:C11"/>
    <mergeCell ref="A12:C12"/>
    <mergeCell ref="A6:C6"/>
    <mergeCell ref="A7:C7"/>
    <mergeCell ref="A8:C8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3" width="14.28125" style="0" customWidth="1"/>
    <col min="4" max="6" width="7.57421875" style="0" customWidth="1"/>
    <col min="14" max="16" width="2.421875" style="0" customWidth="1"/>
    <col min="17" max="17" width="8.28125" style="0" customWidth="1"/>
  </cols>
  <sheetData>
    <row r="1" spans="1:3" ht="12.75">
      <c r="A1" t="s">
        <v>9</v>
      </c>
      <c r="C1" t="s">
        <v>13</v>
      </c>
    </row>
    <row r="2" ht="12.75">
      <c r="A2" t="s">
        <v>10</v>
      </c>
    </row>
    <row r="4" spans="1:17" ht="126" customHeight="1">
      <c r="A4" s="43" t="s">
        <v>2</v>
      </c>
      <c r="B4" s="44"/>
      <c r="C4" s="45"/>
      <c r="D4" s="5" t="s">
        <v>26</v>
      </c>
      <c r="E4" s="5" t="s">
        <v>3</v>
      </c>
      <c r="F4" s="5" t="s">
        <v>6</v>
      </c>
      <c r="G4" s="9" t="s">
        <v>19</v>
      </c>
      <c r="H4" s="5" t="s">
        <v>20</v>
      </c>
      <c r="I4" s="9" t="s">
        <v>7</v>
      </c>
      <c r="N4" s="35" t="s">
        <v>1</v>
      </c>
      <c r="O4" s="35"/>
      <c r="P4" s="35"/>
      <c r="Q4" s="8" t="s">
        <v>0</v>
      </c>
    </row>
    <row r="5" spans="1:9" ht="12.75">
      <c r="A5" s="11"/>
      <c r="B5" s="6"/>
      <c r="C5" s="7"/>
      <c r="D5" s="4"/>
      <c r="E5" s="4"/>
      <c r="F5" s="4"/>
      <c r="G5" s="12" t="s">
        <v>5</v>
      </c>
      <c r="H5" s="1" t="s">
        <v>4</v>
      </c>
      <c r="I5" s="10"/>
    </row>
    <row r="6" spans="1:17" ht="27" customHeight="1">
      <c r="A6" s="36"/>
      <c r="B6" s="37"/>
      <c r="C6" s="38"/>
      <c r="D6" s="13" t="s">
        <v>22</v>
      </c>
      <c r="E6" s="13" t="s">
        <v>21</v>
      </c>
      <c r="F6" s="13" t="s">
        <v>23</v>
      </c>
      <c r="G6" s="10">
        <f aca="true" t="shared" si="0" ref="G6:G19">Q6</f>
        <v>15</v>
      </c>
      <c r="H6" s="13">
        <v>100</v>
      </c>
      <c r="I6" s="10">
        <f aca="true" t="shared" si="1" ref="I6:I19">(H6*G6)/100</f>
        <v>15</v>
      </c>
      <c r="N6" s="3">
        <f aca="true" t="shared" si="2" ref="N6:N14">IF(D6="A",5,(IF(D6="M",3,(IF(D6="B",1,0)))))</f>
        <v>5</v>
      </c>
      <c r="O6" s="3">
        <f aca="true" t="shared" si="3" ref="O6:O14">IF(E6="A",5,(IF(E6="M",3,IF(E6="b",1,0))))</f>
        <v>3</v>
      </c>
      <c r="P6" s="3">
        <f aca="true" t="shared" si="4" ref="P6:P14">IF(F6="A",5,(IF(F6="M",3,IF(F6="B",1,0))))</f>
        <v>1</v>
      </c>
      <c r="Q6" s="2">
        <f aca="true" t="shared" si="5" ref="Q6:Q14">PRODUCT(N6:P6)</f>
        <v>15</v>
      </c>
    </row>
    <row r="7" spans="1:17" ht="27" customHeight="1">
      <c r="A7" s="36"/>
      <c r="B7" s="37"/>
      <c r="C7" s="38"/>
      <c r="D7" s="13" t="s">
        <v>22</v>
      </c>
      <c r="E7" s="13" t="s">
        <v>22</v>
      </c>
      <c r="F7" s="13" t="s">
        <v>22</v>
      </c>
      <c r="G7" s="10">
        <f t="shared" si="0"/>
        <v>125</v>
      </c>
      <c r="H7" s="13">
        <v>75</v>
      </c>
      <c r="I7" s="10">
        <f t="shared" si="1"/>
        <v>93.75</v>
      </c>
      <c r="N7" s="3">
        <f t="shared" si="2"/>
        <v>5</v>
      </c>
      <c r="O7" s="3">
        <f t="shared" si="3"/>
        <v>5</v>
      </c>
      <c r="P7" s="3">
        <f t="shared" si="4"/>
        <v>5</v>
      </c>
      <c r="Q7" s="2">
        <f t="shared" si="5"/>
        <v>125</v>
      </c>
    </row>
    <row r="8" spans="1:17" ht="27" customHeight="1">
      <c r="A8" s="36"/>
      <c r="B8" s="37"/>
      <c r="C8" s="38"/>
      <c r="D8" s="13" t="s">
        <v>21</v>
      </c>
      <c r="E8" s="13" t="s">
        <v>21</v>
      </c>
      <c r="F8" s="13" t="s">
        <v>21</v>
      </c>
      <c r="G8" s="10">
        <f t="shared" si="0"/>
        <v>27</v>
      </c>
      <c r="H8" s="13">
        <v>87</v>
      </c>
      <c r="I8" s="10">
        <f t="shared" si="1"/>
        <v>23.49</v>
      </c>
      <c r="N8" s="3">
        <f t="shared" si="2"/>
        <v>3</v>
      </c>
      <c r="O8" s="3">
        <f t="shared" si="3"/>
        <v>3</v>
      </c>
      <c r="P8" s="3">
        <f t="shared" si="4"/>
        <v>3</v>
      </c>
      <c r="Q8" s="2">
        <f t="shared" si="5"/>
        <v>27</v>
      </c>
    </row>
    <row r="9" spans="1:17" ht="27" customHeight="1">
      <c r="A9" s="36"/>
      <c r="B9" s="37"/>
      <c r="C9" s="38"/>
      <c r="D9" s="13"/>
      <c r="E9" s="13"/>
      <c r="F9" s="13"/>
      <c r="G9" s="10">
        <f t="shared" si="0"/>
        <v>0</v>
      </c>
      <c r="H9" s="13"/>
      <c r="I9" s="10">
        <f t="shared" si="1"/>
        <v>0</v>
      </c>
      <c r="N9" s="3">
        <f t="shared" si="2"/>
        <v>0</v>
      </c>
      <c r="O9" s="3">
        <f t="shared" si="3"/>
        <v>0</v>
      </c>
      <c r="P9" s="3">
        <f t="shared" si="4"/>
        <v>0</v>
      </c>
      <c r="Q9" s="2">
        <f t="shared" si="5"/>
        <v>0</v>
      </c>
    </row>
    <row r="10" spans="1:17" ht="27" customHeight="1">
      <c r="A10" s="43"/>
      <c r="B10" s="44"/>
      <c r="C10" s="45"/>
      <c r="D10" s="13"/>
      <c r="E10" s="13"/>
      <c r="F10" s="13"/>
      <c r="G10" s="10">
        <f t="shared" si="0"/>
        <v>0</v>
      </c>
      <c r="H10" s="13"/>
      <c r="I10" s="10">
        <f t="shared" si="1"/>
        <v>0</v>
      </c>
      <c r="N10" s="3">
        <f t="shared" si="2"/>
        <v>0</v>
      </c>
      <c r="O10" s="3">
        <f t="shared" si="3"/>
        <v>0</v>
      </c>
      <c r="P10" s="3">
        <f t="shared" si="4"/>
        <v>0</v>
      </c>
      <c r="Q10" s="2">
        <f t="shared" si="5"/>
        <v>0</v>
      </c>
    </row>
    <row r="11" spans="1:17" ht="27" customHeight="1">
      <c r="A11" s="43"/>
      <c r="B11" s="44"/>
      <c r="C11" s="45"/>
      <c r="D11" s="13"/>
      <c r="E11" s="13"/>
      <c r="F11" s="13"/>
      <c r="G11" s="10">
        <f t="shared" si="0"/>
        <v>0</v>
      </c>
      <c r="H11" s="13"/>
      <c r="I11" s="10">
        <f t="shared" si="1"/>
        <v>0</v>
      </c>
      <c r="N11" s="3">
        <f t="shared" si="2"/>
        <v>0</v>
      </c>
      <c r="O11" s="3">
        <f t="shared" si="3"/>
        <v>0</v>
      </c>
      <c r="P11" s="3">
        <f t="shared" si="4"/>
        <v>0</v>
      </c>
      <c r="Q11" s="2">
        <f t="shared" si="5"/>
        <v>0</v>
      </c>
    </row>
    <row r="12" spans="1:17" ht="27" customHeight="1">
      <c r="A12" s="43"/>
      <c r="B12" s="44"/>
      <c r="C12" s="45"/>
      <c r="D12" s="13"/>
      <c r="E12" s="13"/>
      <c r="F12" s="13"/>
      <c r="G12" s="10">
        <f t="shared" si="0"/>
        <v>0</v>
      </c>
      <c r="H12" s="13"/>
      <c r="I12" s="10">
        <f t="shared" si="1"/>
        <v>0</v>
      </c>
      <c r="N12" s="3">
        <f t="shared" si="2"/>
        <v>0</v>
      </c>
      <c r="O12" s="3">
        <f t="shared" si="3"/>
        <v>0</v>
      </c>
      <c r="P12" s="3">
        <f t="shared" si="4"/>
        <v>0</v>
      </c>
      <c r="Q12" s="2">
        <f t="shared" si="5"/>
        <v>0</v>
      </c>
    </row>
    <row r="13" spans="1:17" ht="27" customHeight="1">
      <c r="A13" s="43"/>
      <c r="B13" s="44"/>
      <c r="C13" s="45"/>
      <c r="D13" s="13"/>
      <c r="E13" s="13"/>
      <c r="F13" s="13"/>
      <c r="G13" s="10">
        <f t="shared" si="0"/>
        <v>0</v>
      </c>
      <c r="H13" s="13"/>
      <c r="I13" s="10">
        <f t="shared" si="1"/>
        <v>0</v>
      </c>
      <c r="N13" s="3">
        <f t="shared" si="2"/>
        <v>0</v>
      </c>
      <c r="O13" s="3">
        <f t="shared" si="3"/>
        <v>0</v>
      </c>
      <c r="P13" s="3">
        <f t="shared" si="4"/>
        <v>0</v>
      </c>
      <c r="Q13" s="2">
        <f t="shared" si="5"/>
        <v>0</v>
      </c>
    </row>
    <row r="14" spans="1:17" ht="27" customHeight="1">
      <c r="A14" s="14"/>
      <c r="B14" s="15"/>
      <c r="C14" s="16"/>
      <c r="D14" s="13"/>
      <c r="E14" s="13"/>
      <c r="F14" s="13"/>
      <c r="G14" s="10">
        <f t="shared" si="0"/>
        <v>0</v>
      </c>
      <c r="H14" s="13"/>
      <c r="I14" s="10">
        <f t="shared" si="1"/>
        <v>0</v>
      </c>
      <c r="N14" s="3">
        <f t="shared" si="2"/>
        <v>0</v>
      </c>
      <c r="O14" s="3">
        <f t="shared" si="3"/>
        <v>0</v>
      </c>
      <c r="P14" s="3">
        <f t="shared" si="4"/>
        <v>0</v>
      </c>
      <c r="Q14" s="2">
        <f t="shared" si="5"/>
        <v>0</v>
      </c>
    </row>
    <row r="15" spans="1:17" ht="27" customHeight="1">
      <c r="A15" s="14"/>
      <c r="B15" s="15"/>
      <c r="C15" s="16"/>
      <c r="D15" s="13"/>
      <c r="E15" s="13"/>
      <c r="F15" s="13"/>
      <c r="G15" s="10">
        <f t="shared" si="0"/>
        <v>0</v>
      </c>
      <c r="H15" s="13"/>
      <c r="I15" s="10">
        <f t="shared" si="1"/>
        <v>0</v>
      </c>
      <c r="N15" s="3"/>
      <c r="O15" s="3"/>
      <c r="P15" s="3"/>
      <c r="Q15" s="2"/>
    </row>
    <row r="16" spans="1:17" ht="27" customHeight="1">
      <c r="A16" s="14"/>
      <c r="B16" s="15"/>
      <c r="C16" s="16"/>
      <c r="D16" s="13"/>
      <c r="E16" s="13"/>
      <c r="F16" s="13"/>
      <c r="G16" s="10">
        <f t="shared" si="0"/>
        <v>0</v>
      </c>
      <c r="H16" s="13"/>
      <c r="I16" s="10">
        <f t="shared" si="1"/>
        <v>0</v>
      </c>
      <c r="N16" s="3"/>
      <c r="O16" s="3"/>
      <c r="P16" s="3"/>
      <c r="Q16" s="2"/>
    </row>
    <row r="17" spans="1:17" ht="27" customHeight="1">
      <c r="A17" s="14"/>
      <c r="B17" s="15"/>
      <c r="C17" s="16"/>
      <c r="D17" s="13"/>
      <c r="E17" s="13"/>
      <c r="F17" s="13"/>
      <c r="G17" s="10">
        <f t="shared" si="0"/>
        <v>0</v>
      </c>
      <c r="H17" s="13"/>
      <c r="I17" s="10">
        <f t="shared" si="1"/>
        <v>0</v>
      </c>
      <c r="N17" s="3"/>
      <c r="O17" s="3"/>
      <c r="P17" s="3"/>
      <c r="Q17" s="2"/>
    </row>
    <row r="18" spans="1:17" ht="27" customHeight="1">
      <c r="A18" s="14"/>
      <c r="B18" s="15"/>
      <c r="C18" s="16"/>
      <c r="D18" s="13"/>
      <c r="E18" s="13"/>
      <c r="F18" s="13"/>
      <c r="G18" s="10">
        <f t="shared" si="0"/>
        <v>0</v>
      </c>
      <c r="H18" s="13"/>
      <c r="I18" s="10">
        <f t="shared" si="1"/>
        <v>0</v>
      </c>
      <c r="N18" s="3"/>
      <c r="O18" s="3"/>
      <c r="P18" s="3"/>
      <c r="Q18" s="2"/>
    </row>
    <row r="19" spans="1:17" ht="27" customHeight="1">
      <c r="A19" s="43"/>
      <c r="B19" s="44"/>
      <c r="C19" s="45"/>
      <c r="D19" s="13"/>
      <c r="E19" s="13"/>
      <c r="F19" s="13"/>
      <c r="G19" s="10">
        <f t="shared" si="0"/>
        <v>0</v>
      </c>
      <c r="H19" s="13"/>
      <c r="I19" s="10">
        <f t="shared" si="1"/>
        <v>0</v>
      </c>
      <c r="N19" s="3">
        <f>IF(D19="A",5,(IF(D19="M",3,(IF(D19="B",1,0)))))</f>
        <v>0</v>
      </c>
      <c r="O19" s="3">
        <f>IF(E19="A",5,(IF(E19="M",3,IF(E19="b",1,0))))</f>
        <v>0</v>
      </c>
      <c r="P19" s="3">
        <f>IF(F19="A",5,(IF(F19="M",3,IF(F19="B",1,0))))</f>
        <v>0</v>
      </c>
      <c r="Q19" s="2">
        <f>PRODUCT(N19:P19)</f>
        <v>0</v>
      </c>
    </row>
    <row r="20" spans="7:9" ht="16.5" customHeight="1">
      <c r="G20" s="17">
        <f>SUM(G6:G19)</f>
        <v>167</v>
      </c>
      <c r="H20" s="26">
        <f>AVERAGE(H5:H19)</f>
        <v>87.33333333333333</v>
      </c>
      <c r="I20" s="17">
        <f>SUM(I6:I19)</f>
        <v>132.24</v>
      </c>
    </row>
    <row r="21" ht="6.75" customHeight="1"/>
    <row r="22" spans="1:6" ht="12.75">
      <c r="A22" s="18" t="s">
        <v>24</v>
      </c>
      <c r="B22" s="18"/>
      <c r="C22" s="18"/>
      <c r="D22" s="18"/>
      <c r="E22" s="18"/>
      <c r="F22" s="30">
        <f>H20</f>
        <v>87.33333333333333</v>
      </c>
    </row>
    <row r="23" ht="12.75">
      <c r="F23" s="17"/>
    </row>
    <row r="24" spans="1:6" ht="12.75">
      <c r="A24" s="28" t="s">
        <v>25</v>
      </c>
      <c r="B24" s="18"/>
      <c r="C24" s="18"/>
      <c r="D24" s="18"/>
      <c r="E24" s="18"/>
      <c r="F24" s="23">
        <f>I20/G20</f>
        <v>0.7918562874251498</v>
      </c>
    </row>
    <row r="25" ht="12.75">
      <c r="F25" s="17"/>
    </row>
  </sheetData>
  <sheetProtection/>
  <mergeCells count="11">
    <mergeCell ref="A19:C19"/>
    <mergeCell ref="A4:C4"/>
    <mergeCell ref="A13:C13"/>
    <mergeCell ref="N4:P4"/>
    <mergeCell ref="A10:C10"/>
    <mergeCell ref="A11:C11"/>
    <mergeCell ref="A12:C12"/>
    <mergeCell ref="A6:C6"/>
    <mergeCell ref="A7:C7"/>
    <mergeCell ref="A8:C8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3" width="14.28125" style="0" customWidth="1"/>
    <col min="4" max="6" width="7.57421875" style="0" customWidth="1"/>
    <col min="14" max="16" width="2.421875" style="0" customWidth="1"/>
    <col min="17" max="17" width="8.28125" style="0" customWidth="1"/>
  </cols>
  <sheetData>
    <row r="1" spans="1:3" ht="12.75">
      <c r="A1" t="s">
        <v>9</v>
      </c>
      <c r="C1" t="s">
        <v>14</v>
      </c>
    </row>
    <row r="2" ht="12.75">
      <c r="A2" t="s">
        <v>10</v>
      </c>
    </row>
    <row r="4" spans="1:17" ht="126" customHeight="1">
      <c r="A4" s="43" t="s">
        <v>2</v>
      </c>
      <c r="B4" s="44"/>
      <c r="C4" s="45"/>
      <c r="D4" s="5" t="s">
        <v>26</v>
      </c>
      <c r="E4" s="5" t="s">
        <v>3</v>
      </c>
      <c r="F4" s="5" t="s">
        <v>6</v>
      </c>
      <c r="G4" s="9" t="s">
        <v>19</v>
      </c>
      <c r="H4" s="5" t="s">
        <v>20</v>
      </c>
      <c r="I4" s="9" t="s">
        <v>7</v>
      </c>
      <c r="N4" s="35" t="s">
        <v>1</v>
      </c>
      <c r="O4" s="35"/>
      <c r="P4" s="35"/>
      <c r="Q4" s="8" t="s">
        <v>0</v>
      </c>
    </row>
    <row r="5" spans="1:9" ht="12.75">
      <c r="A5" s="11"/>
      <c r="B5" s="6"/>
      <c r="C5" s="7"/>
      <c r="D5" s="4"/>
      <c r="E5" s="4"/>
      <c r="F5" s="4"/>
      <c r="G5" s="12" t="s">
        <v>5</v>
      </c>
      <c r="H5" s="1" t="s">
        <v>4</v>
      </c>
      <c r="I5" s="10"/>
    </row>
    <row r="6" spans="1:17" ht="27" customHeight="1">
      <c r="A6" s="49"/>
      <c r="B6" s="50"/>
      <c r="C6" s="51"/>
      <c r="D6" s="13" t="s">
        <v>22</v>
      </c>
      <c r="E6" s="13" t="s">
        <v>22</v>
      </c>
      <c r="F6" s="13" t="s">
        <v>22</v>
      </c>
      <c r="G6" s="10">
        <f aca="true" t="shared" si="0" ref="G6:G15">Q6</f>
        <v>125</v>
      </c>
      <c r="H6" s="13">
        <v>100</v>
      </c>
      <c r="I6" s="10">
        <f aca="true" t="shared" si="1" ref="I6:I15">(H6*G6)/100</f>
        <v>125</v>
      </c>
      <c r="N6" s="3">
        <f aca="true" t="shared" si="2" ref="N6:N15">IF(D6="A",5,(IF(D6="M",3,(IF(D6="B",1,0)))))</f>
        <v>5</v>
      </c>
      <c r="O6" s="3">
        <f aca="true" t="shared" si="3" ref="O6:O15">IF(E6="A",5,(IF(E6="M",3,IF(E6="b",1,0))))</f>
        <v>5</v>
      </c>
      <c r="P6" s="3">
        <f aca="true" t="shared" si="4" ref="P6:P15">IF(F6="A",5,(IF(F6="M",3,IF(F6="B",1,0))))</f>
        <v>5</v>
      </c>
      <c r="Q6" s="2">
        <f aca="true" t="shared" si="5" ref="Q6:Q15">PRODUCT(N6:P6)</f>
        <v>125</v>
      </c>
    </row>
    <row r="7" spans="1:17" ht="27" customHeight="1">
      <c r="A7" s="49"/>
      <c r="B7" s="50"/>
      <c r="C7" s="51"/>
      <c r="D7" s="13" t="s">
        <v>21</v>
      </c>
      <c r="E7" s="13" t="s">
        <v>21</v>
      </c>
      <c r="F7" s="13" t="s">
        <v>21</v>
      </c>
      <c r="G7" s="10">
        <f t="shared" si="0"/>
        <v>27</v>
      </c>
      <c r="H7" s="13">
        <v>85</v>
      </c>
      <c r="I7" s="10">
        <f t="shared" si="1"/>
        <v>22.95</v>
      </c>
      <c r="N7" s="3">
        <f t="shared" si="2"/>
        <v>3</v>
      </c>
      <c r="O7" s="3">
        <f t="shared" si="3"/>
        <v>3</v>
      </c>
      <c r="P7" s="3">
        <f t="shared" si="4"/>
        <v>3</v>
      </c>
      <c r="Q7" s="2">
        <f t="shared" si="5"/>
        <v>27</v>
      </c>
    </row>
    <row r="8" spans="1:17" ht="27" customHeight="1">
      <c r="A8" s="49"/>
      <c r="B8" s="50"/>
      <c r="C8" s="51"/>
      <c r="D8" s="13" t="s">
        <v>23</v>
      </c>
      <c r="E8" s="13" t="s">
        <v>23</v>
      </c>
      <c r="F8" s="13" t="s">
        <v>23</v>
      </c>
      <c r="G8" s="10">
        <f t="shared" si="0"/>
        <v>1</v>
      </c>
      <c r="H8" s="13">
        <v>100</v>
      </c>
      <c r="I8" s="10">
        <f t="shared" si="1"/>
        <v>1</v>
      </c>
      <c r="N8" s="3">
        <f t="shared" si="2"/>
        <v>1</v>
      </c>
      <c r="O8" s="3">
        <f t="shared" si="3"/>
        <v>1</v>
      </c>
      <c r="P8" s="3">
        <f t="shared" si="4"/>
        <v>1</v>
      </c>
      <c r="Q8" s="2">
        <f t="shared" si="5"/>
        <v>1</v>
      </c>
    </row>
    <row r="9" spans="1:17" ht="27" customHeight="1">
      <c r="A9" s="49"/>
      <c r="B9" s="50"/>
      <c r="C9" s="51"/>
      <c r="D9" s="13" t="s">
        <v>22</v>
      </c>
      <c r="E9" s="13" t="s">
        <v>21</v>
      </c>
      <c r="F9" s="13" t="s">
        <v>23</v>
      </c>
      <c r="G9" s="10">
        <f t="shared" si="0"/>
        <v>15</v>
      </c>
      <c r="H9" s="13">
        <v>75</v>
      </c>
      <c r="I9" s="10">
        <f t="shared" si="1"/>
        <v>11.25</v>
      </c>
      <c r="N9" s="3">
        <f t="shared" si="2"/>
        <v>5</v>
      </c>
      <c r="O9" s="3">
        <f t="shared" si="3"/>
        <v>3</v>
      </c>
      <c r="P9" s="3">
        <f t="shared" si="4"/>
        <v>1</v>
      </c>
      <c r="Q9" s="2">
        <f t="shared" si="5"/>
        <v>15</v>
      </c>
    </row>
    <row r="10" spans="1:17" ht="27" customHeight="1">
      <c r="A10" s="49"/>
      <c r="B10" s="50"/>
      <c r="C10" s="51"/>
      <c r="D10" s="13"/>
      <c r="E10" s="13"/>
      <c r="F10" s="13"/>
      <c r="G10" s="10">
        <f t="shared" si="0"/>
        <v>0</v>
      </c>
      <c r="H10" s="13"/>
      <c r="I10" s="10">
        <f t="shared" si="1"/>
        <v>0</v>
      </c>
      <c r="N10" s="3">
        <f t="shared" si="2"/>
        <v>0</v>
      </c>
      <c r="O10" s="3">
        <f t="shared" si="3"/>
        <v>0</v>
      </c>
      <c r="P10" s="3">
        <f t="shared" si="4"/>
        <v>0</v>
      </c>
      <c r="Q10" s="2">
        <f t="shared" si="5"/>
        <v>0</v>
      </c>
    </row>
    <row r="11" spans="1:17" ht="27" customHeight="1">
      <c r="A11" s="49"/>
      <c r="B11" s="50"/>
      <c r="C11" s="51"/>
      <c r="D11" s="13"/>
      <c r="E11" s="13"/>
      <c r="F11" s="13"/>
      <c r="G11" s="10">
        <f t="shared" si="0"/>
        <v>0</v>
      </c>
      <c r="H11" s="13"/>
      <c r="I11" s="10">
        <f t="shared" si="1"/>
        <v>0</v>
      </c>
      <c r="N11" s="3">
        <f t="shared" si="2"/>
        <v>0</v>
      </c>
      <c r="O11" s="3">
        <f t="shared" si="3"/>
        <v>0</v>
      </c>
      <c r="P11" s="3">
        <f t="shared" si="4"/>
        <v>0</v>
      </c>
      <c r="Q11" s="2">
        <f t="shared" si="5"/>
        <v>0</v>
      </c>
    </row>
    <row r="12" spans="1:17" ht="27" customHeight="1">
      <c r="A12" s="43"/>
      <c r="B12" s="44"/>
      <c r="C12" s="45"/>
      <c r="D12" s="13"/>
      <c r="E12" s="13"/>
      <c r="F12" s="13"/>
      <c r="G12" s="10">
        <f t="shared" si="0"/>
        <v>0</v>
      </c>
      <c r="H12" s="13"/>
      <c r="I12" s="10">
        <f t="shared" si="1"/>
        <v>0</v>
      </c>
      <c r="N12" s="3">
        <f t="shared" si="2"/>
        <v>0</v>
      </c>
      <c r="O12" s="3">
        <f t="shared" si="3"/>
        <v>0</v>
      </c>
      <c r="P12" s="3">
        <f t="shared" si="4"/>
        <v>0</v>
      </c>
      <c r="Q12" s="2">
        <f t="shared" si="5"/>
        <v>0</v>
      </c>
    </row>
    <row r="13" spans="1:17" ht="27" customHeight="1">
      <c r="A13" s="43"/>
      <c r="B13" s="44"/>
      <c r="C13" s="45"/>
      <c r="D13" s="13"/>
      <c r="E13" s="13"/>
      <c r="F13" s="13"/>
      <c r="G13" s="10">
        <f t="shared" si="0"/>
        <v>0</v>
      </c>
      <c r="H13" s="13"/>
      <c r="I13" s="10">
        <f t="shared" si="1"/>
        <v>0</v>
      </c>
      <c r="N13" s="3">
        <f t="shared" si="2"/>
        <v>0</v>
      </c>
      <c r="O13" s="3">
        <f t="shared" si="3"/>
        <v>0</v>
      </c>
      <c r="P13" s="3">
        <f t="shared" si="4"/>
        <v>0</v>
      </c>
      <c r="Q13" s="2">
        <f t="shared" si="5"/>
        <v>0</v>
      </c>
    </row>
    <row r="14" spans="1:17" ht="27" customHeight="1">
      <c r="A14" s="14"/>
      <c r="B14" s="15"/>
      <c r="C14" s="16"/>
      <c r="D14" s="13"/>
      <c r="E14" s="13"/>
      <c r="F14" s="13"/>
      <c r="G14" s="10">
        <f t="shared" si="0"/>
        <v>0</v>
      </c>
      <c r="H14" s="13"/>
      <c r="I14" s="10">
        <f t="shared" si="1"/>
        <v>0</v>
      </c>
      <c r="N14" s="3">
        <f t="shared" si="2"/>
        <v>0</v>
      </c>
      <c r="O14" s="3">
        <f t="shared" si="3"/>
        <v>0</v>
      </c>
      <c r="P14" s="3">
        <f t="shared" si="4"/>
        <v>0</v>
      </c>
      <c r="Q14" s="2">
        <f t="shared" si="5"/>
        <v>0</v>
      </c>
    </row>
    <row r="15" spans="1:17" ht="27" customHeight="1">
      <c r="A15" s="43"/>
      <c r="B15" s="44"/>
      <c r="C15" s="45"/>
      <c r="D15" s="13"/>
      <c r="E15" s="13"/>
      <c r="F15" s="13"/>
      <c r="G15" s="10">
        <f t="shared" si="0"/>
        <v>0</v>
      </c>
      <c r="H15" s="13"/>
      <c r="I15" s="10">
        <f t="shared" si="1"/>
        <v>0</v>
      </c>
      <c r="N15" s="3">
        <f t="shared" si="2"/>
        <v>0</v>
      </c>
      <c r="O15" s="3">
        <f t="shared" si="3"/>
        <v>0</v>
      </c>
      <c r="P15" s="3">
        <f t="shared" si="4"/>
        <v>0</v>
      </c>
      <c r="Q15" s="2">
        <f t="shared" si="5"/>
        <v>0</v>
      </c>
    </row>
    <row r="16" spans="7:9" ht="16.5" customHeight="1">
      <c r="G16" s="17">
        <f>SUM(G6:G15)</f>
        <v>168</v>
      </c>
      <c r="H16" s="31">
        <f>AVERAGE(H6:H9)</f>
        <v>90</v>
      </c>
      <c r="I16" s="17">
        <f>SUM(I6:I15)</f>
        <v>160.2</v>
      </c>
    </row>
    <row r="17" ht="6.75" customHeight="1"/>
    <row r="19" spans="1:6" ht="12.75">
      <c r="A19" s="18" t="s">
        <v>24</v>
      </c>
      <c r="B19" s="18"/>
      <c r="C19" s="18"/>
      <c r="D19" s="18"/>
      <c r="E19" s="18"/>
      <c r="F19" s="30">
        <f>H16</f>
        <v>90</v>
      </c>
    </row>
    <row r="20" ht="12.75">
      <c r="F20" s="17"/>
    </row>
    <row r="21" spans="1:6" ht="12.75">
      <c r="A21" s="28" t="s">
        <v>25</v>
      </c>
      <c r="B21" s="18"/>
      <c r="C21" s="18"/>
      <c r="D21" s="18"/>
      <c r="E21" s="18"/>
      <c r="F21" s="23">
        <f>I16/G16</f>
        <v>0.9535714285714285</v>
      </c>
    </row>
    <row r="22" ht="12.75">
      <c r="F22" s="17"/>
    </row>
  </sheetData>
  <sheetProtection/>
  <mergeCells count="11">
    <mergeCell ref="A7:C7"/>
    <mergeCell ref="A8:C8"/>
    <mergeCell ref="A9:C9"/>
    <mergeCell ref="A15:C15"/>
    <mergeCell ref="A4:C4"/>
    <mergeCell ref="A13:C13"/>
    <mergeCell ref="N4:P4"/>
    <mergeCell ref="A10:C10"/>
    <mergeCell ref="A11:C11"/>
    <mergeCell ref="A12:C12"/>
    <mergeCell ref="A6:C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120" zoomScaleNormal="120" zoomScalePageLayoutView="0" workbookViewId="0" topLeftCell="A1">
      <selection activeCell="C1" sqref="C1"/>
    </sheetView>
  </sheetViews>
  <sheetFormatPr defaultColWidth="9.140625" defaultRowHeight="12.75"/>
  <cols>
    <col min="1" max="3" width="14.28125" style="0" customWidth="1"/>
    <col min="4" max="6" width="7.57421875" style="0" customWidth="1"/>
    <col min="14" max="16" width="2.421875" style="0" customWidth="1"/>
    <col min="17" max="17" width="8.28125" style="0" customWidth="1"/>
  </cols>
  <sheetData>
    <row r="1" spans="1:3" ht="12.75">
      <c r="A1" t="s">
        <v>9</v>
      </c>
      <c r="C1" t="s">
        <v>16</v>
      </c>
    </row>
    <row r="2" ht="12.75">
      <c r="A2" t="s">
        <v>10</v>
      </c>
    </row>
    <row r="4" spans="1:17" ht="126" customHeight="1">
      <c r="A4" s="43" t="s">
        <v>2</v>
      </c>
      <c r="B4" s="44"/>
      <c r="C4" s="45"/>
      <c r="D4" s="5" t="s">
        <v>26</v>
      </c>
      <c r="E4" s="5" t="s">
        <v>3</v>
      </c>
      <c r="F4" s="5" t="s">
        <v>6</v>
      </c>
      <c r="G4" s="9" t="s">
        <v>19</v>
      </c>
      <c r="H4" s="5" t="s">
        <v>20</v>
      </c>
      <c r="I4" s="9" t="s">
        <v>7</v>
      </c>
      <c r="N4" s="35" t="s">
        <v>1</v>
      </c>
      <c r="O4" s="35"/>
      <c r="P4" s="35"/>
      <c r="Q4" s="8" t="s">
        <v>0</v>
      </c>
    </row>
    <row r="5" spans="1:9" ht="12.75">
      <c r="A5" s="11"/>
      <c r="B5" s="6"/>
      <c r="C5" s="7"/>
      <c r="D5" s="4"/>
      <c r="E5" s="4"/>
      <c r="F5" s="4"/>
      <c r="G5" s="12" t="s">
        <v>5</v>
      </c>
      <c r="H5" s="1" t="s">
        <v>4</v>
      </c>
      <c r="I5" s="10"/>
    </row>
    <row r="6" spans="1:17" ht="30.75" customHeight="1">
      <c r="A6" s="36" t="s">
        <v>27</v>
      </c>
      <c r="B6" s="37"/>
      <c r="C6" s="38"/>
      <c r="D6" s="32" t="s">
        <v>22</v>
      </c>
      <c r="E6" s="32" t="s">
        <v>21</v>
      </c>
      <c r="F6" s="32" t="s">
        <v>22</v>
      </c>
      <c r="G6" s="10">
        <f aca="true" t="shared" si="0" ref="G6:G15">Q6</f>
        <v>75</v>
      </c>
      <c r="H6" s="13">
        <v>50</v>
      </c>
      <c r="I6" s="10">
        <f aca="true" t="shared" si="1" ref="I6:I15">(H6*G6)/100</f>
        <v>37.5</v>
      </c>
      <c r="N6" s="3">
        <f aca="true" t="shared" si="2" ref="N6:N15">IF(D6="A",5,(IF(D6="M",3,(IF(D6="B",1,0)))))</f>
        <v>5</v>
      </c>
      <c r="O6" s="3">
        <f aca="true" t="shared" si="3" ref="O6:O15">IF(E6="A",5,(IF(E6="M",3,IF(E6="b",1,0))))</f>
        <v>3</v>
      </c>
      <c r="P6" s="3">
        <f aca="true" t="shared" si="4" ref="P6:P15">IF(F6="A",5,(IF(F6="M",3,IF(F6="B",1,0))))</f>
        <v>5</v>
      </c>
      <c r="Q6" s="2">
        <f aca="true" t="shared" si="5" ref="Q6:Q15">PRODUCT(N6:P6)</f>
        <v>75</v>
      </c>
    </row>
    <row r="7" spans="1:17" ht="27" customHeight="1">
      <c r="A7" s="36" t="s">
        <v>27</v>
      </c>
      <c r="B7" s="37"/>
      <c r="C7" s="38"/>
      <c r="D7" s="32" t="s">
        <v>22</v>
      </c>
      <c r="E7" s="32" t="s">
        <v>22</v>
      </c>
      <c r="F7" s="32" t="s">
        <v>22</v>
      </c>
      <c r="G7" s="10">
        <f t="shared" si="0"/>
        <v>125</v>
      </c>
      <c r="H7" s="13">
        <v>70</v>
      </c>
      <c r="I7" s="10">
        <f t="shared" si="1"/>
        <v>87.5</v>
      </c>
      <c r="N7" s="3">
        <f t="shared" si="2"/>
        <v>5</v>
      </c>
      <c r="O7" s="3">
        <f t="shared" si="3"/>
        <v>5</v>
      </c>
      <c r="P7" s="3">
        <f t="shared" si="4"/>
        <v>5</v>
      </c>
      <c r="Q7" s="2">
        <f t="shared" si="5"/>
        <v>125</v>
      </c>
    </row>
    <row r="8" spans="1:17" ht="32.25" customHeight="1">
      <c r="A8" s="36" t="s">
        <v>27</v>
      </c>
      <c r="B8" s="37"/>
      <c r="C8" s="38"/>
      <c r="D8" s="32" t="s">
        <v>22</v>
      </c>
      <c r="E8" s="32" t="s">
        <v>21</v>
      </c>
      <c r="F8" s="32" t="s">
        <v>22</v>
      </c>
      <c r="G8" s="10">
        <f t="shared" si="0"/>
        <v>75</v>
      </c>
      <c r="H8" s="13">
        <v>100</v>
      </c>
      <c r="I8" s="10">
        <f t="shared" si="1"/>
        <v>75</v>
      </c>
      <c r="N8" s="3">
        <f t="shared" si="2"/>
        <v>5</v>
      </c>
      <c r="O8" s="3">
        <f t="shared" si="3"/>
        <v>3</v>
      </c>
      <c r="P8" s="3">
        <f t="shared" si="4"/>
        <v>5</v>
      </c>
      <c r="Q8" s="2">
        <f t="shared" si="5"/>
        <v>75</v>
      </c>
    </row>
    <row r="9" spans="1:17" ht="36.75" customHeight="1">
      <c r="A9" s="36" t="s">
        <v>27</v>
      </c>
      <c r="B9" s="37"/>
      <c r="C9" s="38"/>
      <c r="D9" s="13" t="s">
        <v>22</v>
      </c>
      <c r="E9" s="13" t="s">
        <v>21</v>
      </c>
      <c r="F9" s="13" t="s">
        <v>22</v>
      </c>
      <c r="G9" s="10">
        <f>Q9</f>
        <v>75</v>
      </c>
      <c r="H9" s="13">
        <v>80</v>
      </c>
      <c r="I9" s="10">
        <f t="shared" si="1"/>
        <v>60</v>
      </c>
      <c r="N9" s="3">
        <f t="shared" si="2"/>
        <v>5</v>
      </c>
      <c r="O9" s="3">
        <f t="shared" si="3"/>
        <v>3</v>
      </c>
      <c r="P9" s="3">
        <f t="shared" si="4"/>
        <v>5</v>
      </c>
      <c r="Q9" s="2">
        <f t="shared" si="5"/>
        <v>75</v>
      </c>
    </row>
    <row r="10" spans="1:17" ht="39.75" customHeight="1">
      <c r="A10" s="36" t="s">
        <v>27</v>
      </c>
      <c r="B10" s="37"/>
      <c r="C10" s="38"/>
      <c r="D10" s="13" t="s">
        <v>22</v>
      </c>
      <c r="E10" s="13" t="s">
        <v>23</v>
      </c>
      <c r="F10" s="13" t="s">
        <v>22</v>
      </c>
      <c r="G10" s="10">
        <f t="shared" si="0"/>
        <v>25</v>
      </c>
      <c r="H10" s="13">
        <v>100</v>
      </c>
      <c r="I10" s="10">
        <f t="shared" si="1"/>
        <v>25</v>
      </c>
      <c r="N10" s="3">
        <f t="shared" si="2"/>
        <v>5</v>
      </c>
      <c r="O10" s="3">
        <f t="shared" si="3"/>
        <v>1</v>
      </c>
      <c r="P10" s="3">
        <f t="shared" si="4"/>
        <v>5</v>
      </c>
      <c r="Q10" s="2">
        <f t="shared" si="5"/>
        <v>25</v>
      </c>
    </row>
    <row r="11" spans="1:17" ht="33.75" customHeight="1">
      <c r="A11" s="36" t="s">
        <v>27</v>
      </c>
      <c r="B11" s="37"/>
      <c r="C11" s="38"/>
      <c r="D11" s="13" t="s">
        <v>21</v>
      </c>
      <c r="E11" s="13" t="s">
        <v>23</v>
      </c>
      <c r="F11" s="13" t="s">
        <v>23</v>
      </c>
      <c r="G11" s="10">
        <f t="shared" si="0"/>
        <v>3</v>
      </c>
      <c r="H11" s="13">
        <v>90</v>
      </c>
      <c r="I11" s="10">
        <f t="shared" si="1"/>
        <v>2.7</v>
      </c>
      <c r="N11" s="3">
        <f t="shared" si="2"/>
        <v>3</v>
      </c>
      <c r="O11" s="3">
        <f t="shared" si="3"/>
        <v>1</v>
      </c>
      <c r="P11" s="3">
        <f t="shared" si="4"/>
        <v>1</v>
      </c>
      <c r="Q11" s="2">
        <f t="shared" si="5"/>
        <v>3</v>
      </c>
    </row>
    <row r="12" spans="1:17" ht="27" customHeight="1">
      <c r="A12" s="36" t="s">
        <v>27</v>
      </c>
      <c r="B12" s="37"/>
      <c r="C12" s="38"/>
      <c r="D12" s="13" t="s">
        <v>21</v>
      </c>
      <c r="E12" s="13" t="s">
        <v>21</v>
      </c>
      <c r="F12" s="13" t="s">
        <v>21</v>
      </c>
      <c r="G12" s="10">
        <f t="shared" si="0"/>
        <v>27</v>
      </c>
      <c r="H12" s="13">
        <v>80</v>
      </c>
      <c r="I12" s="10">
        <f t="shared" si="1"/>
        <v>21.6</v>
      </c>
      <c r="N12" s="3">
        <f t="shared" si="2"/>
        <v>3</v>
      </c>
      <c r="O12" s="3">
        <f t="shared" si="3"/>
        <v>3</v>
      </c>
      <c r="P12" s="3">
        <f t="shared" si="4"/>
        <v>3</v>
      </c>
      <c r="Q12" s="2">
        <f t="shared" si="5"/>
        <v>27</v>
      </c>
    </row>
    <row r="13" spans="1:17" ht="30.75" customHeight="1">
      <c r="A13" s="36" t="s">
        <v>27</v>
      </c>
      <c r="B13" s="37"/>
      <c r="C13" s="38"/>
      <c r="D13" s="13" t="s">
        <v>22</v>
      </c>
      <c r="E13" s="13" t="s">
        <v>22</v>
      </c>
      <c r="F13" s="13" t="s">
        <v>22</v>
      </c>
      <c r="G13" s="10">
        <f t="shared" si="0"/>
        <v>125</v>
      </c>
      <c r="H13" s="13">
        <v>100</v>
      </c>
      <c r="I13" s="10">
        <f t="shared" si="1"/>
        <v>125</v>
      </c>
      <c r="N13" s="3">
        <f t="shared" si="2"/>
        <v>5</v>
      </c>
      <c r="O13" s="3">
        <f t="shared" si="3"/>
        <v>5</v>
      </c>
      <c r="P13" s="3">
        <f t="shared" si="4"/>
        <v>5</v>
      </c>
      <c r="Q13" s="2">
        <f t="shared" si="5"/>
        <v>125</v>
      </c>
    </row>
    <row r="14" spans="1:17" ht="27" customHeight="1">
      <c r="A14" s="36"/>
      <c r="B14" s="37"/>
      <c r="C14" s="38"/>
      <c r="D14" s="13"/>
      <c r="E14" s="13"/>
      <c r="F14" s="13"/>
      <c r="G14" s="10">
        <f t="shared" si="0"/>
        <v>0</v>
      </c>
      <c r="H14" s="13"/>
      <c r="I14" s="10">
        <f t="shared" si="1"/>
        <v>0</v>
      </c>
      <c r="N14" s="3">
        <f t="shared" si="2"/>
        <v>0</v>
      </c>
      <c r="O14" s="3">
        <f t="shared" si="3"/>
        <v>0</v>
      </c>
      <c r="P14" s="3">
        <f t="shared" si="4"/>
        <v>0</v>
      </c>
      <c r="Q14" s="2">
        <f t="shared" si="5"/>
        <v>0</v>
      </c>
    </row>
    <row r="15" spans="1:17" ht="36.75" customHeight="1">
      <c r="A15" s="36"/>
      <c r="B15" s="37"/>
      <c r="C15" s="38"/>
      <c r="D15" s="13"/>
      <c r="E15" s="13"/>
      <c r="F15" s="13"/>
      <c r="G15" s="10">
        <f t="shared" si="0"/>
        <v>0</v>
      </c>
      <c r="H15" s="13"/>
      <c r="I15" s="10">
        <f t="shared" si="1"/>
        <v>0</v>
      </c>
      <c r="N15" s="3">
        <f t="shared" si="2"/>
        <v>0</v>
      </c>
      <c r="O15" s="3">
        <f t="shared" si="3"/>
        <v>0</v>
      </c>
      <c r="P15" s="3">
        <f t="shared" si="4"/>
        <v>0</v>
      </c>
      <c r="Q15" s="2">
        <f t="shared" si="5"/>
        <v>0</v>
      </c>
    </row>
    <row r="16" spans="7:9" ht="16.5" customHeight="1">
      <c r="G16" s="17">
        <f>SUM(G6:G15)</f>
        <v>530</v>
      </c>
      <c r="H16" s="31">
        <f>AVERAGE(H6:H15)</f>
        <v>83.75</v>
      </c>
      <c r="I16" s="17">
        <f>SUM(I6:I15)</f>
        <v>434.3</v>
      </c>
    </row>
    <row r="17" ht="6.75" customHeight="1"/>
    <row r="19" spans="1:6" ht="12.75">
      <c r="A19" s="18" t="s">
        <v>24</v>
      </c>
      <c r="B19" s="18"/>
      <c r="C19" s="18"/>
      <c r="D19" s="18"/>
      <c r="E19" s="18"/>
      <c r="F19" s="30">
        <f>H16</f>
        <v>83.75</v>
      </c>
    </row>
    <row r="20" ht="12.75">
      <c r="F20" s="17"/>
    </row>
    <row r="21" spans="1:6" ht="12.75">
      <c r="A21" s="28" t="s">
        <v>25</v>
      </c>
      <c r="B21" s="18"/>
      <c r="C21" s="18"/>
      <c r="D21" s="18"/>
      <c r="E21" s="18"/>
      <c r="F21" s="23">
        <f>I16/G16</f>
        <v>0.819433962264151</v>
      </c>
    </row>
    <row r="22" ht="12.75">
      <c r="F22" s="17"/>
    </row>
  </sheetData>
  <sheetProtection/>
  <mergeCells count="12">
    <mergeCell ref="N4:P4"/>
    <mergeCell ref="A6:C6"/>
    <mergeCell ref="A7:C7"/>
    <mergeCell ref="A8:C8"/>
    <mergeCell ref="A15:C15"/>
    <mergeCell ref="A4:C4"/>
    <mergeCell ref="A9:C9"/>
    <mergeCell ref="A10:C10"/>
    <mergeCell ref="A11:C11"/>
    <mergeCell ref="A12:C12"/>
    <mergeCell ref="A13:C13"/>
    <mergeCell ref="A14:C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PageLayoutView="0" workbookViewId="0" topLeftCell="A1">
      <selection activeCell="A23" sqref="A23:IV26"/>
    </sheetView>
  </sheetViews>
  <sheetFormatPr defaultColWidth="9.140625" defaultRowHeight="12.75"/>
  <cols>
    <col min="1" max="3" width="14.28125" style="0" customWidth="1"/>
    <col min="4" max="6" width="7.57421875" style="0" customWidth="1"/>
    <col min="13" max="15" width="2.421875" style="0" customWidth="1"/>
    <col min="16" max="16" width="8.28125" style="0" customWidth="1"/>
  </cols>
  <sheetData>
    <row r="1" spans="1:3" ht="12.75">
      <c r="A1" t="s">
        <v>9</v>
      </c>
      <c r="C1" t="s">
        <v>15</v>
      </c>
    </row>
    <row r="2" ht="12.75">
      <c r="A2" t="s">
        <v>10</v>
      </c>
    </row>
    <row r="4" spans="1:16" ht="126" customHeight="1">
      <c r="A4" s="43" t="s">
        <v>2</v>
      </c>
      <c r="B4" s="44"/>
      <c r="C4" s="45"/>
      <c r="D4" s="5" t="s">
        <v>26</v>
      </c>
      <c r="E4" s="5" t="s">
        <v>3</v>
      </c>
      <c r="F4" s="5" t="s">
        <v>6</v>
      </c>
      <c r="G4" s="9" t="s">
        <v>19</v>
      </c>
      <c r="H4" s="5" t="s">
        <v>20</v>
      </c>
      <c r="I4" s="9" t="s">
        <v>7</v>
      </c>
      <c r="M4" s="35" t="s">
        <v>1</v>
      </c>
      <c r="N4" s="35"/>
      <c r="O4" s="35"/>
      <c r="P4" s="8" t="s">
        <v>0</v>
      </c>
    </row>
    <row r="5" spans="1:9" ht="12.75">
      <c r="A5" s="11"/>
      <c r="B5" s="6"/>
      <c r="C5" s="7"/>
      <c r="D5" s="4"/>
      <c r="E5" s="4"/>
      <c r="F5" s="4"/>
      <c r="G5" s="12" t="s">
        <v>5</v>
      </c>
      <c r="H5" s="1" t="s">
        <v>4</v>
      </c>
      <c r="I5" s="10"/>
    </row>
    <row r="6" spans="1:16" ht="27" customHeight="1">
      <c r="A6" s="36"/>
      <c r="B6" s="37"/>
      <c r="C6" s="38"/>
      <c r="D6" s="32" t="s">
        <v>23</v>
      </c>
      <c r="E6" s="32" t="s">
        <v>21</v>
      </c>
      <c r="F6" s="32" t="s">
        <v>22</v>
      </c>
      <c r="G6" s="10">
        <f aca="true" t="shared" si="0" ref="G6:G15">P6</f>
        <v>15</v>
      </c>
      <c r="H6" s="13">
        <v>100</v>
      </c>
      <c r="I6" s="10">
        <f aca="true" t="shared" si="1" ref="I6:I15">(H6*G6)/100</f>
        <v>15</v>
      </c>
      <c r="M6" s="3">
        <f aca="true" t="shared" si="2" ref="M6:M15">IF(D6="A",5,(IF(D6="M",3,(IF(D6="B",1,0)))))</f>
        <v>1</v>
      </c>
      <c r="N6" s="3">
        <f aca="true" t="shared" si="3" ref="N6:N15">IF(E6="A",5,(IF(E6="M",3,IF(E6="b",1,0))))</f>
        <v>3</v>
      </c>
      <c r="O6" s="3">
        <f aca="true" t="shared" si="4" ref="O6:O15">IF(F6="A",5,(IF(F6="M",3,IF(F6="B",1,0))))</f>
        <v>5</v>
      </c>
      <c r="P6" s="2">
        <f aca="true" t="shared" si="5" ref="P6:P15">PRODUCT(M6:O6)</f>
        <v>15</v>
      </c>
    </row>
    <row r="7" spans="1:16" ht="27" customHeight="1">
      <c r="A7" s="36"/>
      <c r="B7" s="37"/>
      <c r="C7" s="38"/>
      <c r="D7" s="32" t="s">
        <v>22</v>
      </c>
      <c r="E7" s="32" t="s">
        <v>22</v>
      </c>
      <c r="F7" s="32" t="s">
        <v>22</v>
      </c>
      <c r="G7" s="10">
        <f t="shared" si="0"/>
        <v>125</v>
      </c>
      <c r="H7" s="13">
        <v>75</v>
      </c>
      <c r="I7" s="10">
        <f t="shared" si="1"/>
        <v>93.75</v>
      </c>
      <c r="M7" s="3">
        <f t="shared" si="2"/>
        <v>5</v>
      </c>
      <c r="N7" s="3">
        <f t="shared" si="3"/>
        <v>5</v>
      </c>
      <c r="O7" s="3">
        <f t="shared" si="4"/>
        <v>5</v>
      </c>
      <c r="P7" s="2">
        <f t="shared" si="5"/>
        <v>125</v>
      </c>
    </row>
    <row r="8" spans="1:16" ht="27" customHeight="1">
      <c r="A8" s="36"/>
      <c r="B8" s="37"/>
      <c r="C8" s="38"/>
      <c r="D8" s="32" t="s">
        <v>21</v>
      </c>
      <c r="E8" s="32" t="s">
        <v>21</v>
      </c>
      <c r="F8" s="32" t="s">
        <v>21</v>
      </c>
      <c r="G8" s="10">
        <f t="shared" si="0"/>
        <v>27</v>
      </c>
      <c r="H8" s="13">
        <v>86</v>
      </c>
      <c r="I8" s="10">
        <f t="shared" si="1"/>
        <v>23.22</v>
      </c>
      <c r="M8" s="3">
        <f t="shared" si="2"/>
        <v>3</v>
      </c>
      <c r="N8" s="3">
        <f t="shared" si="3"/>
        <v>3</v>
      </c>
      <c r="O8" s="3">
        <f t="shared" si="4"/>
        <v>3</v>
      </c>
      <c r="P8" s="2">
        <f t="shared" si="5"/>
        <v>27</v>
      </c>
    </row>
    <row r="9" spans="1:16" ht="27" customHeight="1">
      <c r="A9" s="36"/>
      <c r="B9" s="37"/>
      <c r="C9" s="38"/>
      <c r="D9" s="32" t="s">
        <v>22</v>
      </c>
      <c r="E9" s="32" t="s">
        <v>23</v>
      </c>
      <c r="F9" s="32" t="s">
        <v>21</v>
      </c>
      <c r="G9" s="10">
        <f t="shared" si="0"/>
        <v>15</v>
      </c>
      <c r="H9" s="13">
        <v>95</v>
      </c>
      <c r="I9" s="10">
        <f t="shared" si="1"/>
        <v>14.25</v>
      </c>
      <c r="M9" s="3">
        <f t="shared" si="2"/>
        <v>5</v>
      </c>
      <c r="N9" s="3">
        <f t="shared" si="3"/>
        <v>1</v>
      </c>
      <c r="O9" s="3">
        <f t="shared" si="4"/>
        <v>3</v>
      </c>
      <c r="P9" s="2">
        <f t="shared" si="5"/>
        <v>15</v>
      </c>
    </row>
    <row r="10" spans="1:16" ht="27" customHeight="1">
      <c r="A10" s="36"/>
      <c r="B10" s="37"/>
      <c r="C10" s="38"/>
      <c r="D10" s="13"/>
      <c r="E10" s="13"/>
      <c r="F10" s="13"/>
      <c r="G10" s="10">
        <f t="shared" si="0"/>
        <v>0</v>
      </c>
      <c r="H10" s="13"/>
      <c r="I10" s="10">
        <f t="shared" si="1"/>
        <v>0</v>
      </c>
      <c r="M10" s="3">
        <f t="shared" si="2"/>
        <v>0</v>
      </c>
      <c r="N10" s="3">
        <f t="shared" si="3"/>
        <v>0</v>
      </c>
      <c r="O10" s="3">
        <f t="shared" si="4"/>
        <v>0</v>
      </c>
      <c r="P10" s="2">
        <f t="shared" si="5"/>
        <v>0</v>
      </c>
    </row>
    <row r="11" spans="1:16" ht="27" customHeight="1">
      <c r="A11" s="36"/>
      <c r="B11" s="37"/>
      <c r="C11" s="38"/>
      <c r="D11" s="13"/>
      <c r="E11" s="13"/>
      <c r="F11" s="13"/>
      <c r="G11" s="10">
        <f t="shared" si="0"/>
        <v>0</v>
      </c>
      <c r="H11" s="13"/>
      <c r="I11" s="10">
        <f t="shared" si="1"/>
        <v>0</v>
      </c>
      <c r="M11" s="3">
        <f t="shared" si="2"/>
        <v>0</v>
      </c>
      <c r="N11" s="3">
        <f t="shared" si="3"/>
        <v>0</v>
      </c>
      <c r="O11" s="3">
        <f t="shared" si="4"/>
        <v>0</v>
      </c>
      <c r="P11" s="2">
        <f t="shared" si="5"/>
        <v>0</v>
      </c>
    </row>
    <row r="12" spans="1:16" ht="27" customHeight="1">
      <c r="A12" s="43"/>
      <c r="B12" s="44"/>
      <c r="C12" s="45"/>
      <c r="D12" s="13"/>
      <c r="E12" s="13"/>
      <c r="F12" s="13"/>
      <c r="G12" s="10">
        <f t="shared" si="0"/>
        <v>0</v>
      </c>
      <c r="H12" s="13"/>
      <c r="I12" s="10">
        <f t="shared" si="1"/>
        <v>0</v>
      </c>
      <c r="M12" s="3">
        <f t="shared" si="2"/>
        <v>0</v>
      </c>
      <c r="N12" s="3">
        <f t="shared" si="3"/>
        <v>0</v>
      </c>
      <c r="O12" s="3">
        <f t="shared" si="4"/>
        <v>0</v>
      </c>
      <c r="P12" s="2">
        <f t="shared" si="5"/>
        <v>0</v>
      </c>
    </row>
    <row r="13" spans="1:16" ht="27" customHeight="1">
      <c r="A13" s="43"/>
      <c r="B13" s="44"/>
      <c r="C13" s="45"/>
      <c r="D13" s="13"/>
      <c r="E13" s="13"/>
      <c r="F13" s="13"/>
      <c r="G13" s="10">
        <f t="shared" si="0"/>
        <v>0</v>
      </c>
      <c r="H13" s="13"/>
      <c r="I13" s="10">
        <f t="shared" si="1"/>
        <v>0</v>
      </c>
      <c r="M13" s="3">
        <f t="shared" si="2"/>
        <v>0</v>
      </c>
      <c r="N13" s="3">
        <f t="shared" si="3"/>
        <v>0</v>
      </c>
      <c r="O13" s="3">
        <f t="shared" si="4"/>
        <v>0</v>
      </c>
      <c r="P13" s="2">
        <f t="shared" si="5"/>
        <v>0</v>
      </c>
    </row>
    <row r="14" spans="1:16" ht="27" customHeight="1">
      <c r="A14" s="14"/>
      <c r="B14" s="15"/>
      <c r="C14" s="16"/>
      <c r="D14" s="13"/>
      <c r="E14" s="13"/>
      <c r="F14" s="13"/>
      <c r="G14" s="10">
        <f t="shared" si="0"/>
        <v>0</v>
      </c>
      <c r="H14" s="13"/>
      <c r="I14" s="10">
        <f t="shared" si="1"/>
        <v>0</v>
      </c>
      <c r="M14" s="3">
        <f t="shared" si="2"/>
        <v>0</v>
      </c>
      <c r="N14" s="3">
        <f t="shared" si="3"/>
        <v>0</v>
      </c>
      <c r="O14" s="3">
        <f t="shared" si="4"/>
        <v>0</v>
      </c>
      <c r="P14" s="2">
        <f t="shared" si="5"/>
        <v>0</v>
      </c>
    </row>
    <row r="15" spans="1:16" ht="27" customHeight="1">
      <c r="A15" s="43"/>
      <c r="B15" s="44"/>
      <c r="C15" s="45"/>
      <c r="D15" s="13"/>
      <c r="E15" s="13"/>
      <c r="F15" s="13"/>
      <c r="G15" s="10">
        <f t="shared" si="0"/>
        <v>0</v>
      </c>
      <c r="H15" s="13"/>
      <c r="I15" s="10">
        <f t="shared" si="1"/>
        <v>0</v>
      </c>
      <c r="M15" s="3">
        <f t="shared" si="2"/>
        <v>0</v>
      </c>
      <c r="N15" s="3">
        <f t="shared" si="3"/>
        <v>0</v>
      </c>
      <c r="O15" s="3">
        <f t="shared" si="4"/>
        <v>0</v>
      </c>
      <c r="P15" s="2">
        <f t="shared" si="5"/>
        <v>0</v>
      </c>
    </row>
    <row r="16" spans="7:9" ht="16.5" customHeight="1">
      <c r="G16" s="17">
        <f>SUM(G6:G15)</f>
        <v>182</v>
      </c>
      <c r="H16" s="17">
        <f>AVERAGE(H6:H15)</f>
        <v>89</v>
      </c>
      <c r="I16" s="17">
        <f>SUM(I6:I15)</f>
        <v>146.22</v>
      </c>
    </row>
    <row r="17" ht="6.75" customHeight="1"/>
    <row r="19" spans="1:6" ht="12.75">
      <c r="A19" s="18" t="s">
        <v>24</v>
      </c>
      <c r="B19" s="18"/>
      <c r="C19" s="18"/>
      <c r="D19" s="18"/>
      <c r="E19" s="18"/>
      <c r="F19" s="30">
        <f>H16</f>
        <v>89</v>
      </c>
    </row>
    <row r="20" ht="12.75">
      <c r="F20" s="17"/>
    </row>
    <row r="21" spans="1:6" ht="12.75">
      <c r="A21" s="28" t="s">
        <v>25</v>
      </c>
      <c r="B21" s="18"/>
      <c r="C21" s="18"/>
      <c r="D21" s="18"/>
      <c r="E21" s="18"/>
      <c r="F21" s="23">
        <f>I16/G16</f>
        <v>0.8034065934065934</v>
      </c>
    </row>
    <row r="22" ht="12.75">
      <c r="F22" s="17"/>
    </row>
  </sheetData>
  <sheetProtection/>
  <mergeCells count="11">
    <mergeCell ref="A15:C15"/>
    <mergeCell ref="A4:C4"/>
    <mergeCell ref="A13:C13"/>
    <mergeCell ref="M4:O4"/>
    <mergeCell ref="A10:C10"/>
    <mergeCell ref="A11:C11"/>
    <mergeCell ref="A12:C12"/>
    <mergeCell ref="A6:C6"/>
    <mergeCell ref="A7:C7"/>
    <mergeCell ref="A8:C8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3" width="14.28125" style="0" customWidth="1"/>
    <col min="4" max="6" width="7.57421875" style="0" customWidth="1"/>
    <col min="13" max="15" width="2.421875" style="0" customWidth="1"/>
    <col min="16" max="16" width="8.28125" style="0" customWidth="1"/>
  </cols>
  <sheetData>
    <row r="1" spans="1:3" ht="12.75">
      <c r="A1" t="s">
        <v>9</v>
      </c>
      <c r="C1" t="s">
        <v>28</v>
      </c>
    </row>
    <row r="2" ht="12.75">
      <c r="A2" t="s">
        <v>10</v>
      </c>
    </row>
    <row r="4" spans="1:16" ht="126" customHeight="1">
      <c r="A4" s="43" t="s">
        <v>2</v>
      </c>
      <c r="B4" s="44"/>
      <c r="C4" s="45"/>
      <c r="D4" s="5" t="s">
        <v>26</v>
      </c>
      <c r="E4" s="5" t="s">
        <v>3</v>
      </c>
      <c r="F4" s="5" t="s">
        <v>6</v>
      </c>
      <c r="G4" s="9" t="s">
        <v>19</v>
      </c>
      <c r="H4" s="5" t="s">
        <v>20</v>
      </c>
      <c r="I4" s="9" t="s">
        <v>7</v>
      </c>
      <c r="M4" s="35" t="s">
        <v>1</v>
      </c>
      <c r="N4" s="35"/>
      <c r="O4" s="35"/>
      <c r="P4" s="8" t="s">
        <v>0</v>
      </c>
    </row>
    <row r="5" spans="1:9" ht="12.75">
      <c r="A5" s="11"/>
      <c r="B5" s="6"/>
      <c r="C5" s="7"/>
      <c r="D5" s="4"/>
      <c r="E5" s="4"/>
      <c r="F5" s="4"/>
      <c r="G5" s="12" t="s">
        <v>5</v>
      </c>
      <c r="H5" s="1" t="s">
        <v>4</v>
      </c>
      <c r="I5" s="10"/>
    </row>
    <row r="6" spans="1:16" ht="27" customHeight="1">
      <c r="A6" s="36"/>
      <c r="B6" s="37"/>
      <c r="C6" s="38"/>
      <c r="D6" s="32" t="s">
        <v>23</v>
      </c>
      <c r="E6" s="32" t="s">
        <v>21</v>
      </c>
      <c r="F6" s="32" t="s">
        <v>22</v>
      </c>
      <c r="G6" s="10">
        <f aca="true" t="shared" si="0" ref="G6:G15">P6</f>
        <v>15</v>
      </c>
      <c r="H6" s="13">
        <v>100</v>
      </c>
      <c r="I6" s="10">
        <f aca="true" t="shared" si="1" ref="I6:I15">(H6*G6)/100</f>
        <v>15</v>
      </c>
      <c r="M6" s="3">
        <f aca="true" t="shared" si="2" ref="M6:M15">IF(D6="A",5,(IF(D6="M",3,(IF(D6="B",1,0)))))</f>
        <v>1</v>
      </c>
      <c r="N6" s="3">
        <f aca="true" t="shared" si="3" ref="N6:N15">IF(E6="A",5,(IF(E6="M",3,IF(E6="b",1,0))))</f>
        <v>3</v>
      </c>
      <c r="O6" s="3">
        <f aca="true" t="shared" si="4" ref="O6:O15">IF(F6="A",5,(IF(F6="M",3,IF(F6="B",1,0))))</f>
        <v>5</v>
      </c>
      <c r="P6" s="2">
        <f aca="true" t="shared" si="5" ref="P6:P15">PRODUCT(M6:O6)</f>
        <v>15</v>
      </c>
    </row>
    <row r="7" spans="1:16" ht="27" customHeight="1">
      <c r="A7" s="36"/>
      <c r="B7" s="37"/>
      <c r="C7" s="38"/>
      <c r="D7" s="32" t="s">
        <v>22</v>
      </c>
      <c r="E7" s="32" t="s">
        <v>22</v>
      </c>
      <c r="F7" s="32" t="s">
        <v>22</v>
      </c>
      <c r="G7" s="10">
        <f t="shared" si="0"/>
        <v>125</v>
      </c>
      <c r="H7" s="13">
        <v>75</v>
      </c>
      <c r="I7" s="10">
        <f t="shared" si="1"/>
        <v>93.75</v>
      </c>
      <c r="M7" s="3">
        <f t="shared" si="2"/>
        <v>5</v>
      </c>
      <c r="N7" s="3">
        <f t="shared" si="3"/>
        <v>5</v>
      </c>
      <c r="O7" s="3">
        <f t="shared" si="4"/>
        <v>5</v>
      </c>
      <c r="P7" s="2">
        <f t="shared" si="5"/>
        <v>125</v>
      </c>
    </row>
    <row r="8" spans="1:16" ht="27" customHeight="1">
      <c r="A8" s="36"/>
      <c r="B8" s="37"/>
      <c r="C8" s="38"/>
      <c r="D8" s="32" t="s">
        <v>21</v>
      </c>
      <c r="E8" s="32" t="s">
        <v>21</v>
      </c>
      <c r="F8" s="32" t="s">
        <v>21</v>
      </c>
      <c r="G8" s="10">
        <f t="shared" si="0"/>
        <v>27</v>
      </c>
      <c r="H8" s="13">
        <v>86</v>
      </c>
      <c r="I8" s="10">
        <f t="shared" si="1"/>
        <v>23.22</v>
      </c>
      <c r="M8" s="3">
        <f t="shared" si="2"/>
        <v>3</v>
      </c>
      <c r="N8" s="3">
        <f t="shared" si="3"/>
        <v>3</v>
      </c>
      <c r="O8" s="3">
        <f t="shared" si="4"/>
        <v>3</v>
      </c>
      <c r="P8" s="2">
        <f t="shared" si="5"/>
        <v>27</v>
      </c>
    </row>
    <row r="9" spans="1:16" ht="27" customHeight="1">
      <c r="A9" s="36"/>
      <c r="B9" s="37"/>
      <c r="C9" s="38"/>
      <c r="D9" s="32" t="s">
        <v>22</v>
      </c>
      <c r="E9" s="32" t="s">
        <v>23</v>
      </c>
      <c r="F9" s="32" t="s">
        <v>21</v>
      </c>
      <c r="G9" s="10">
        <f t="shared" si="0"/>
        <v>15</v>
      </c>
      <c r="H9" s="13">
        <v>95</v>
      </c>
      <c r="I9" s="10">
        <f t="shared" si="1"/>
        <v>14.25</v>
      </c>
      <c r="M9" s="3">
        <f t="shared" si="2"/>
        <v>5</v>
      </c>
      <c r="N9" s="3">
        <f t="shared" si="3"/>
        <v>1</v>
      </c>
      <c r="O9" s="3">
        <f t="shared" si="4"/>
        <v>3</v>
      </c>
      <c r="P9" s="2">
        <f t="shared" si="5"/>
        <v>15</v>
      </c>
    </row>
    <row r="10" spans="1:16" ht="27" customHeight="1">
      <c r="A10" s="36"/>
      <c r="B10" s="37"/>
      <c r="C10" s="38"/>
      <c r="D10" s="13"/>
      <c r="E10" s="13"/>
      <c r="F10" s="13"/>
      <c r="G10" s="10">
        <f t="shared" si="0"/>
        <v>0</v>
      </c>
      <c r="H10" s="13"/>
      <c r="I10" s="10">
        <f t="shared" si="1"/>
        <v>0</v>
      </c>
      <c r="M10" s="3">
        <f t="shared" si="2"/>
        <v>0</v>
      </c>
      <c r="N10" s="3">
        <f t="shared" si="3"/>
        <v>0</v>
      </c>
      <c r="O10" s="3">
        <f t="shared" si="4"/>
        <v>0</v>
      </c>
      <c r="P10" s="2">
        <f t="shared" si="5"/>
        <v>0</v>
      </c>
    </row>
    <row r="11" spans="1:16" ht="27" customHeight="1">
      <c r="A11" s="36"/>
      <c r="B11" s="37"/>
      <c r="C11" s="38"/>
      <c r="D11" s="13"/>
      <c r="E11" s="13"/>
      <c r="F11" s="13"/>
      <c r="G11" s="10">
        <f t="shared" si="0"/>
        <v>0</v>
      </c>
      <c r="H11" s="13"/>
      <c r="I11" s="10">
        <f t="shared" si="1"/>
        <v>0</v>
      </c>
      <c r="M11" s="3">
        <f t="shared" si="2"/>
        <v>0</v>
      </c>
      <c r="N11" s="3">
        <f t="shared" si="3"/>
        <v>0</v>
      </c>
      <c r="O11" s="3">
        <f t="shared" si="4"/>
        <v>0</v>
      </c>
      <c r="P11" s="2">
        <f t="shared" si="5"/>
        <v>0</v>
      </c>
    </row>
    <row r="12" spans="1:16" ht="27" customHeight="1">
      <c r="A12" s="43"/>
      <c r="B12" s="44"/>
      <c r="C12" s="45"/>
      <c r="D12" s="13"/>
      <c r="E12" s="13"/>
      <c r="F12" s="13"/>
      <c r="G12" s="10">
        <f t="shared" si="0"/>
        <v>0</v>
      </c>
      <c r="H12" s="13"/>
      <c r="I12" s="10">
        <f t="shared" si="1"/>
        <v>0</v>
      </c>
      <c r="M12" s="3">
        <f t="shared" si="2"/>
        <v>0</v>
      </c>
      <c r="N12" s="3">
        <f t="shared" si="3"/>
        <v>0</v>
      </c>
      <c r="O12" s="3">
        <f t="shared" si="4"/>
        <v>0</v>
      </c>
      <c r="P12" s="2">
        <f t="shared" si="5"/>
        <v>0</v>
      </c>
    </row>
    <row r="13" spans="1:16" ht="27" customHeight="1">
      <c r="A13" s="43"/>
      <c r="B13" s="44"/>
      <c r="C13" s="45"/>
      <c r="D13" s="13"/>
      <c r="E13" s="13"/>
      <c r="F13" s="13"/>
      <c r="G13" s="10">
        <f t="shared" si="0"/>
        <v>0</v>
      </c>
      <c r="H13" s="13"/>
      <c r="I13" s="10">
        <f t="shared" si="1"/>
        <v>0</v>
      </c>
      <c r="M13" s="3">
        <f t="shared" si="2"/>
        <v>0</v>
      </c>
      <c r="N13" s="3">
        <f t="shared" si="3"/>
        <v>0</v>
      </c>
      <c r="O13" s="3">
        <f t="shared" si="4"/>
        <v>0</v>
      </c>
      <c r="P13" s="2">
        <f t="shared" si="5"/>
        <v>0</v>
      </c>
    </row>
    <row r="14" spans="1:16" ht="27" customHeight="1">
      <c r="A14" s="14"/>
      <c r="B14" s="15"/>
      <c r="C14" s="16"/>
      <c r="D14" s="13"/>
      <c r="E14" s="13"/>
      <c r="F14" s="13"/>
      <c r="G14" s="10">
        <f t="shared" si="0"/>
        <v>0</v>
      </c>
      <c r="H14" s="13"/>
      <c r="I14" s="10">
        <f t="shared" si="1"/>
        <v>0</v>
      </c>
      <c r="M14" s="3">
        <f t="shared" si="2"/>
        <v>0</v>
      </c>
      <c r="N14" s="3">
        <f t="shared" si="3"/>
        <v>0</v>
      </c>
      <c r="O14" s="3">
        <f t="shared" si="4"/>
        <v>0</v>
      </c>
      <c r="P14" s="2">
        <f t="shared" si="5"/>
        <v>0</v>
      </c>
    </row>
    <row r="15" spans="1:16" ht="27" customHeight="1">
      <c r="A15" s="43"/>
      <c r="B15" s="44"/>
      <c r="C15" s="45"/>
      <c r="D15" s="13"/>
      <c r="E15" s="13"/>
      <c r="F15" s="13"/>
      <c r="G15" s="10">
        <f t="shared" si="0"/>
        <v>0</v>
      </c>
      <c r="H15" s="13"/>
      <c r="I15" s="10">
        <f t="shared" si="1"/>
        <v>0</v>
      </c>
      <c r="M15" s="3">
        <f t="shared" si="2"/>
        <v>0</v>
      </c>
      <c r="N15" s="3">
        <f t="shared" si="3"/>
        <v>0</v>
      </c>
      <c r="O15" s="3">
        <f t="shared" si="4"/>
        <v>0</v>
      </c>
      <c r="P15" s="2">
        <f t="shared" si="5"/>
        <v>0</v>
      </c>
    </row>
    <row r="16" spans="7:9" ht="16.5" customHeight="1">
      <c r="G16" s="17">
        <f>SUM(G6:G15)</f>
        <v>182</v>
      </c>
      <c r="H16" s="17">
        <f>AVERAGE(H6:H15)</f>
        <v>89</v>
      </c>
      <c r="I16" s="17">
        <f>SUM(I6:I15)</f>
        <v>146.22</v>
      </c>
    </row>
    <row r="17" ht="6.75" customHeight="1"/>
    <row r="19" spans="1:6" ht="12.75">
      <c r="A19" s="18" t="s">
        <v>24</v>
      </c>
      <c r="B19" s="18"/>
      <c r="C19" s="18"/>
      <c r="D19" s="18"/>
      <c r="E19" s="18"/>
      <c r="F19" s="30">
        <f>H16</f>
        <v>89</v>
      </c>
    </row>
    <row r="20" ht="12.75">
      <c r="F20" s="17"/>
    </row>
    <row r="21" spans="1:6" ht="12.75">
      <c r="A21" s="28" t="s">
        <v>25</v>
      </c>
      <c r="B21" s="18"/>
      <c r="C21" s="18"/>
      <c r="D21" s="18"/>
      <c r="E21" s="18"/>
      <c r="F21" s="23">
        <f>I16/G16</f>
        <v>0.8034065934065934</v>
      </c>
    </row>
    <row r="22" ht="12.75">
      <c r="F22" s="17"/>
    </row>
  </sheetData>
  <sheetProtection/>
  <mergeCells count="11">
    <mergeCell ref="M4:O4"/>
    <mergeCell ref="A6:C6"/>
    <mergeCell ref="A7:C7"/>
    <mergeCell ref="A8:C8"/>
    <mergeCell ref="A9:C9"/>
    <mergeCell ref="A10:C10"/>
    <mergeCell ref="A11:C11"/>
    <mergeCell ref="A12:C12"/>
    <mergeCell ref="A13:C13"/>
    <mergeCell ref="A15:C15"/>
    <mergeCell ref="A4:C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9.28125" style="0" customWidth="1"/>
    <col min="2" max="2" width="16.7109375" style="0" customWidth="1"/>
    <col min="3" max="5" width="5.7109375" style="0" customWidth="1"/>
  </cols>
  <sheetData>
    <row r="1" spans="1:6" ht="115.5" customHeight="1">
      <c r="A1" s="19" t="s">
        <v>9</v>
      </c>
      <c r="B1" s="19" t="s">
        <v>10</v>
      </c>
      <c r="C1" s="20" t="s">
        <v>11</v>
      </c>
      <c r="D1" s="20" t="s">
        <v>12</v>
      </c>
      <c r="E1" s="20" t="s">
        <v>19</v>
      </c>
      <c r="F1" s="20" t="s">
        <v>8</v>
      </c>
    </row>
    <row r="2" spans="1:6" ht="12.75">
      <c r="A2" s="21"/>
      <c r="B2" s="21"/>
      <c r="C2" s="21"/>
      <c r="D2" s="21"/>
      <c r="E2" s="21"/>
      <c r="F2" s="21"/>
    </row>
    <row r="3" spans="1:6" ht="12.75">
      <c r="A3" s="22" t="str">
        <f>TECNICO!C$1</f>
        <v>TECNICO</v>
      </c>
      <c r="B3" s="22">
        <f>TECNICO!C$2</f>
        <v>0</v>
      </c>
      <c r="C3" s="22">
        <v>4</v>
      </c>
      <c r="D3" s="33">
        <f aca="true" t="shared" si="0" ref="D3:D8">C3/C$9</f>
        <v>0.17391304347826086</v>
      </c>
      <c r="E3" s="22">
        <f>TECNICO!G$19</f>
        <v>141</v>
      </c>
      <c r="F3" s="34">
        <f>TECNICO!F$22</f>
        <v>86.66666666666667</v>
      </c>
    </row>
    <row r="4" spans="1:6" ht="12.75">
      <c r="A4" s="22" t="str">
        <f>'AFFARI GENERALI'!C$1</f>
        <v>AFFARI GENERALI</v>
      </c>
      <c r="B4" s="22">
        <f>'AFFARI GENERALI'!C$2</f>
        <v>0</v>
      </c>
      <c r="C4" s="22">
        <v>5</v>
      </c>
      <c r="D4" s="33">
        <f t="shared" si="0"/>
        <v>0.21739130434782608</v>
      </c>
      <c r="E4" s="22">
        <f>'AFFARI GENERALI'!G20</f>
        <v>167</v>
      </c>
      <c r="F4" s="34">
        <f>'AFFARI GENERALI'!F$22</f>
        <v>87.33333333333333</v>
      </c>
    </row>
    <row r="5" spans="1:6" ht="12.75">
      <c r="A5" s="22" t="str">
        <f>DEMOGRAFICO!C$1</f>
        <v>DEMOGRAFICO</v>
      </c>
      <c r="B5" s="22">
        <f>DEMOGRAFICO!C$2</f>
        <v>0</v>
      </c>
      <c r="C5" s="22">
        <v>3</v>
      </c>
      <c r="D5" s="33">
        <f t="shared" si="0"/>
        <v>0.13043478260869565</v>
      </c>
      <c r="E5" s="22">
        <f>DEMOGRAFICO!G$16</f>
        <v>168</v>
      </c>
      <c r="F5" s="34">
        <f>DEMOGRAFICO!F$19</f>
        <v>90</v>
      </c>
    </row>
    <row r="6" spans="1:6" ht="12.75">
      <c r="A6" s="22" t="str">
        <f>'SOCIO ASSISTENZIALE'!C$1</f>
        <v>SOCIO ASSISTENZIALE</v>
      </c>
      <c r="B6" s="22">
        <f>'SOCIO ASSISTENZIALE'!C$2</f>
        <v>0</v>
      </c>
      <c r="C6" s="22">
        <v>2</v>
      </c>
      <c r="D6" s="33">
        <f t="shared" si="0"/>
        <v>0.08695652173913043</v>
      </c>
      <c r="E6" s="22">
        <f>'SOCIO ASSISTENZIALE'!G$16</f>
        <v>530</v>
      </c>
      <c r="F6" s="34">
        <f>'SOCIO ASSISTENZIALE'!F$19</f>
        <v>83.75</v>
      </c>
    </row>
    <row r="7" spans="1:6" ht="12.75">
      <c r="A7" s="22" t="str">
        <f>'SOCIO ASSISTENZIALE'!C$1</f>
        <v>SOCIO ASSISTENZIALE</v>
      </c>
      <c r="B7" s="22">
        <f>'SOCIO ASSISTENZIALE'!C$2</f>
        <v>0</v>
      </c>
      <c r="C7" s="22">
        <v>2</v>
      </c>
      <c r="D7" s="33">
        <f t="shared" si="0"/>
        <v>0.08695652173913043</v>
      </c>
      <c r="E7" s="22">
        <f>'SOCIO ASSISTENZIALE'!G$16</f>
        <v>530</v>
      </c>
      <c r="F7" s="34">
        <f>'SOCIO ASSISTENZIALE'!F$19</f>
        <v>83.75</v>
      </c>
    </row>
    <row r="8" spans="1:6" ht="12.75">
      <c r="A8" s="22" t="str">
        <f>'ECONOMICO FINANZIARIO'!C$1</f>
        <v>ECONOMICO FINANZIARIO</v>
      </c>
      <c r="B8" s="22">
        <f>'ECONOMICO FINANZIARIO'!C$2</f>
        <v>0</v>
      </c>
      <c r="C8" s="22">
        <v>7</v>
      </c>
      <c r="D8" s="33">
        <f t="shared" si="0"/>
        <v>0.30434782608695654</v>
      </c>
      <c r="E8" s="22">
        <f>'ECONOMICO FINANZIARIO'!G$16</f>
        <v>182</v>
      </c>
      <c r="F8" s="34">
        <f>'ECONOMICO FINANZIARIO'!F$19</f>
        <v>89</v>
      </c>
    </row>
    <row r="9" spans="3:5" ht="12.75">
      <c r="C9">
        <f>SUM(C3:C8)</f>
        <v>23</v>
      </c>
      <c r="E9">
        <f>SUM(E3:E8)</f>
        <v>1718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Quaranta Simona</dc:creator>
  <cp:keywords/>
  <dc:description/>
  <cp:lastModifiedBy>Utente</cp:lastModifiedBy>
  <cp:lastPrinted>2002-04-17T10:03:15Z</cp:lastPrinted>
  <dcterms:created xsi:type="dcterms:W3CDTF">2002-04-07T14:38:44Z</dcterms:created>
  <dcterms:modified xsi:type="dcterms:W3CDTF">2023-06-14T15:32:06Z</dcterms:modified>
  <cp:category/>
  <cp:version/>
  <cp:contentType/>
  <cp:contentStatus/>
</cp:coreProperties>
</file>